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bk website\banhtrungthu 2025\2. đại phát 2025\"/>
    </mc:Choice>
  </mc:AlternateContent>
  <xr:revisionPtr revIDLastSave="0" documentId="13_ncr:1_{E1DD6CE3-9161-4813-A98E-75321B5584FA}" xr6:coauthVersionLast="47" xr6:coauthVersionMax="47" xr10:uidLastSave="{00000000-0000-0000-0000-000000000000}"/>
  <bookViews>
    <workbookView xWindow="-108" yWindow="-108" windowWidth="23256" windowHeight="12720" tabRatio="190" xr2:uid="{00000000-000D-0000-FFFF-FFFF00000000}"/>
  </bookViews>
  <sheets>
    <sheet name="Đơn Đặt Hàng" sheetId="2" r:id="rId1"/>
    <sheet name="Phiếu Giao Hàng" sheetId="5" r:id="rId2"/>
  </sheets>
  <definedNames>
    <definedName name="_xlnm._FilterDatabase" localSheetId="0" hidden="1">'Đơn Đặt Hàng'!$H$14:$I$67</definedName>
    <definedName name="_xlnm._FilterDatabase" localSheetId="1" hidden="1">'Phiếu Giao Hàng'!$A$14:$I$59</definedName>
    <definedName name="_xlnm.Print_Area" localSheetId="0">'Đơn Đặt Hàng'!$A$1:$I$74</definedName>
    <definedName name="_xlnm.Print_Area" localSheetId="1">'Phiếu Giao Hàng'!$A$1:$I$69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5" l="1"/>
  <c r="H17" i="5"/>
  <c r="H18" i="5"/>
  <c r="H19" i="5"/>
  <c r="H20" i="5"/>
  <c r="H21" i="5"/>
  <c r="I21" i="5" s="1"/>
  <c r="H22" i="5"/>
  <c r="H23" i="5"/>
  <c r="H24" i="5"/>
  <c r="H25" i="5"/>
  <c r="H26" i="5"/>
  <c r="H27" i="5"/>
  <c r="H28" i="5"/>
  <c r="H29" i="5"/>
  <c r="I29" i="5" s="1"/>
  <c r="H30" i="5"/>
  <c r="H31" i="5"/>
  <c r="I31" i="5" s="1"/>
  <c r="H32" i="5"/>
  <c r="H33" i="5"/>
  <c r="H34" i="5"/>
  <c r="H35" i="5"/>
  <c r="H36" i="5"/>
  <c r="H37" i="5"/>
  <c r="I37" i="5" s="1"/>
  <c r="H38" i="5"/>
  <c r="H39" i="5"/>
  <c r="I39" i="5" s="1"/>
  <c r="H40" i="5"/>
  <c r="H41" i="5"/>
  <c r="H42" i="5"/>
  <c r="H43" i="5"/>
  <c r="H44" i="5"/>
  <c r="H45" i="5"/>
  <c r="I45" i="5" s="1"/>
  <c r="H46" i="5"/>
  <c r="H47" i="5"/>
  <c r="I47" i="5" s="1"/>
  <c r="H48" i="5"/>
  <c r="H49" i="5"/>
  <c r="H50" i="5"/>
  <c r="H51" i="5"/>
  <c r="H52" i="5"/>
  <c r="H53" i="5"/>
  <c r="H54" i="5"/>
  <c r="H55" i="5"/>
  <c r="I55" i="5" s="1"/>
  <c r="H56" i="5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6" i="5"/>
  <c r="I52" i="5"/>
  <c r="H57" i="2"/>
  <c r="I53" i="5"/>
  <c r="I54" i="5"/>
  <c r="I16" i="5"/>
  <c r="I17" i="5"/>
  <c r="I18" i="5"/>
  <c r="I19" i="5"/>
  <c r="I20" i="5"/>
  <c r="I22" i="5"/>
  <c r="I24" i="5"/>
  <c r="I25" i="5"/>
  <c r="I26" i="5"/>
  <c r="I27" i="5"/>
  <c r="I28" i="5"/>
  <c r="I30" i="5"/>
  <c r="I32" i="5"/>
  <c r="I33" i="5"/>
  <c r="I34" i="5"/>
  <c r="I35" i="5"/>
  <c r="I36" i="5"/>
  <c r="I38" i="5"/>
  <c r="I40" i="5"/>
  <c r="I41" i="5"/>
  <c r="I42" i="5"/>
  <c r="I43" i="5"/>
  <c r="I44" i="5"/>
  <c r="I46" i="5"/>
  <c r="I48" i="5"/>
  <c r="I49" i="5"/>
  <c r="I50" i="5"/>
  <c r="I51" i="5"/>
  <c r="H15" i="5"/>
  <c r="I58" i="5"/>
  <c r="G12" i="5"/>
  <c r="G11" i="5"/>
  <c r="C12" i="5"/>
  <c r="C11" i="5"/>
  <c r="C10" i="5"/>
  <c r="I15" i="2"/>
  <c r="I15" i="5"/>
  <c r="I57" i="2" l="1"/>
  <c r="I59" i="2" s="1"/>
  <c r="H57" i="5"/>
  <c r="I23" i="5"/>
  <c r="I57" i="5" s="1"/>
  <c r="I59" i="5" s="1"/>
</calcChain>
</file>

<file path=xl/sharedStrings.xml><?xml version="1.0" encoding="utf-8"?>
<sst xmlns="http://schemas.openxmlformats.org/spreadsheetml/2006/main" count="172" uniqueCount="96">
  <si>
    <t>TT</t>
  </si>
  <si>
    <t>Chiết khấu</t>
  </si>
  <si>
    <t>Tổng</t>
  </si>
  <si>
    <t>Số tiền trả</t>
  </si>
  <si>
    <t>ĐIỀN SỐ LƯỢNG</t>
  </si>
  <si>
    <t>VUI LÒNG</t>
  </si>
  <si>
    <t>(Ký tên, đóng dấu)</t>
  </si>
  <si>
    <t>Ngày giao hàng:</t>
  </si>
  <si>
    <t>ĐẠI DIỆN ĐƠN VỊ BÁN HÀNG</t>
  </si>
  <si>
    <t>ĐẠI DIỆN ĐƠN VỊ MUA HÀNG</t>
  </si>
  <si>
    <t xml:space="preserve">Điện thoại: </t>
  </si>
  <si>
    <t>Tên khách hàng:</t>
  </si>
  <si>
    <t>Đ/c giao hàng:</t>
  </si>
  <si>
    <t>Người liên hệ:</t>
  </si>
  <si>
    <t>Điện thoại:</t>
  </si>
  <si>
    <t>Ngày giao bánh:</t>
  </si>
  <si>
    <t>Khách hàng:</t>
  </si>
  <si>
    <t xml:space="preserve">Đ/c giao hàng: </t>
  </si>
  <si>
    <t xml:space="preserve">Người liên hệ: </t>
  </si>
  <si>
    <t>Vui lòng điền thông tin giao hàng</t>
  </si>
  <si>
    <t>ĐƠN ĐẶT HÀNG BÁNH TRUNG THU ĐẠI PHÁT</t>
  </si>
  <si>
    <t>Website: www.banhdaiphat.com</t>
  </si>
  <si>
    <t>NHÀ PHÂN PHỐI BÁNH TRUNG THU ĐẠI PHÁT</t>
  </si>
  <si>
    <t>LỄ HỘP THÂN THIỆN 001</t>
  </si>
  <si>
    <t>LỄ HỘP THÂN THIỆN 002</t>
  </si>
  <si>
    <t>LỄ HỘP THÂN THIỆN 003</t>
  </si>
  <si>
    <t>LỄ HỘP THÂN THIỆN 004</t>
  </si>
  <si>
    <t>LỄ HỘP THÂN THIỆN 005</t>
  </si>
  <si>
    <t>LỄ HỘP TIÊU CHUẨN 101</t>
  </si>
  <si>
    <t>LỄ HỘP TIÊU CHUẨN 102</t>
  </si>
  <si>
    <t>LỄ HỘP TIÊU CHUẨN 103</t>
  </si>
  <si>
    <t>LỄ HỘP TIÊU CHUẨN 104</t>
  </si>
  <si>
    <t>LỄ HỘP TIÊU CHUẨN 105</t>
  </si>
  <si>
    <t>LỄ HỘP HẢO HẠNG 201</t>
  </si>
  <si>
    <t>LỄ HỘP HẢO HẠNG 202</t>
  </si>
  <si>
    <t>LỄ HỘP HẢO HẠNG 203</t>
  </si>
  <si>
    <t>LỄ HỘP HẢO HẠNG 204</t>
  </si>
  <si>
    <t>LỄ HỘP HẢO HẠNG 205</t>
  </si>
  <si>
    <t>LỄ HỘP HẢO HẠNG 208</t>
  </si>
  <si>
    <t>LỄ HỘP ĐẶC BIỆT 301</t>
  </si>
  <si>
    <t>LỄ HỘP ĐẶC BIỆT 302</t>
  </si>
  <si>
    <t>LỄ HỘP ĐẶC BIỆT 303</t>
  </si>
  <si>
    <t>LỄ HỘP TRUNG THU TUYẾT 501</t>
  </si>
  <si>
    <t>LỄ HỘP CAO CẤP 601</t>
  </si>
  <si>
    <t>LỄ HỘP CAO CẤP 602</t>
  </si>
  <si>
    <t>LỄ HỘP CAO CẤP 603</t>
  </si>
  <si>
    <t>LỄ HỘP HOÀNG KIM 801</t>
  </si>
  <si>
    <t>LỄ HỘP HOÀNG KIM 802</t>
  </si>
  <si>
    <t>LỄ HỘP HOÀNG KIM 810</t>
  </si>
  <si>
    <t>LỄ HỘP HOÀNG GIA 880</t>
  </si>
  <si>
    <t>LỄ HỘP TRỐNG ĐỒNG 882</t>
  </si>
  <si>
    <t>LỄ HỘP HOÀNG TRIỀU 901</t>
  </si>
  <si>
    <t>LỄ HỘP HOÀNG TRIỀU 902</t>
  </si>
  <si>
    <t>LỄ HỘP CUNG ĐÌNH 999</t>
  </si>
  <si>
    <t>LỄ HỘP MINH LONG 930</t>
  </si>
  <si>
    <t>001</t>
  </si>
  <si>
    <t>002</t>
  </si>
  <si>
    <t>003</t>
  </si>
  <si>
    <t>004</t>
  </si>
  <si>
    <t>005</t>
  </si>
  <si>
    <t>101</t>
  </si>
  <si>
    <t>102</t>
  </si>
  <si>
    <t>103</t>
  </si>
  <si>
    <t>104</t>
  </si>
  <si>
    <t>105</t>
  </si>
  <si>
    <t>201</t>
  </si>
  <si>
    <t>202</t>
  </si>
  <si>
    <t>203</t>
  </si>
  <si>
    <t>204</t>
  </si>
  <si>
    <t>205</t>
  </si>
  <si>
    <t>208</t>
  </si>
  <si>
    <t>301</t>
  </si>
  <si>
    <t>302</t>
  </si>
  <si>
    <t>303</t>
  </si>
  <si>
    <t>(Bảng giá trên đã bao gồm VAT)</t>
  </si>
  <si>
    <t>PHIẾU GIAO HÀNG BÁNH TRUNG THU ĐẠI PHÁT</t>
  </si>
  <si>
    <t>LỄ HỘP CAO CẤP 604</t>
  </si>
  <si>
    <t>LỄ HỘP HOÀNG KIM 803</t>
  </si>
  <si>
    <t>Địa chỉ: 32, Đường Số 6, KCN Sóng Thần 2, Dĩ An, Bình Dương</t>
  </si>
  <si>
    <t>E-mail :  info@banhdaiphat.com</t>
  </si>
  <si>
    <t>LỄ HỘP THU SEN 388 - CHAY</t>
  </si>
  <si>
    <t>LỄ HỘP TRĂNG RẰM 701</t>
  </si>
  <si>
    <t>LỄ HỘP THU NGUYỆT 881</t>
  </si>
  <si>
    <t>LỄ HỘP CUNG ĐÌNH 990</t>
  </si>
  <si>
    <t>DÒNG SẢN PHẨM</t>
  </si>
  <si>
    <t>QUY CÁCH
Cái/Hộp</t>
  </si>
  <si>
    <t>GIÁ BÁN</t>
  </si>
  <si>
    <t>THÀNH TIỀN</t>
  </si>
  <si>
    <t>Tel : 0902 389 519 - 098 1515 000 - 0932 889 770</t>
  </si>
  <si>
    <t>CÔNG TY TNHH THỰC PHẨM ĐẠI PHÁT</t>
  </si>
  <si>
    <t>LỄ HỘP TRUNG THU TUYẾT 502</t>
  </si>
  <si>
    <t>LỄ HỘP HOÀNG KIM 804</t>
  </si>
  <si>
    <t>LỄ HỘP LAVA TRỨNG MUỐI 820</t>
  </si>
  <si>
    <t>MÃ SP</t>
  </si>
  <si>
    <t>SL</t>
  </si>
  <si>
    <t>LỄ HỘP LỘC THU 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</si>
</sst>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₫_-;\-* #,##0.00\ _₫_-;_-* &quot;-&quot;??\ _₫_-;_-@_-"/>
    <numFmt numFmtId="165" formatCode="_(* #,##0_);_(* \(#,##0\);_(* &quot;-&quot;??_);_(@_)"/>
    <numFmt numFmtId="166" formatCode="_-* #,##0\ _₫_-;\-* #,##0\ _₫_-;_-* &quot;-&quot;??\ _₫_-;_-@_-"/>
  </numFmts>
  <fonts count="28" x14ac:knownFonts="1">
    <font>
      <sz val="10"/>
      <color theme="1"/>
      <name val="Tahoma"/>
      <family val="2"/>
      <charset val="163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color theme="1"/>
      <name val="Tahoma"/>
      <family val="2"/>
      <charset val="163"/>
    </font>
    <font>
      <sz val="11"/>
      <color theme="1"/>
      <name val="Arial"/>
      <family val="2"/>
    </font>
    <font>
      <u/>
      <sz val="10"/>
      <color theme="10"/>
      <name val="Tahoma"/>
      <family val="2"/>
      <charset val="163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sz val="12"/>
      <color rgb="FFFF0000"/>
      <name val="Cambria"/>
      <family val="1"/>
      <scheme val="major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5"/>
      <color rgb="FFFF0000"/>
      <name val="Cambria"/>
      <family val="1"/>
      <scheme val="major"/>
    </font>
    <font>
      <b/>
      <sz val="10"/>
      <color rgb="FFFF0000"/>
      <name val="Arial"/>
      <family val="2"/>
    </font>
    <font>
      <b/>
      <sz val="13"/>
      <color rgb="FFFF0000"/>
      <name val="Cambria"/>
      <family val="1"/>
      <scheme val="major"/>
    </font>
    <font>
      <b/>
      <sz val="11"/>
      <color rgb="FFFF0000"/>
      <name val="Arial"/>
      <family val="2"/>
    </font>
    <font>
      <b/>
      <sz val="13"/>
      <color rgb="FFFF0000"/>
      <name val="Arial"/>
      <family val="2"/>
    </font>
    <font>
      <b/>
      <sz val="14"/>
      <color rgb="FFFF0000"/>
      <name val="Arial"/>
      <family val="2"/>
    </font>
    <font>
      <i/>
      <sz val="10"/>
      <name val="Arial"/>
      <family val="2"/>
    </font>
    <font>
      <b/>
      <sz val="12"/>
      <color rgb="FFFF0000"/>
      <name val="Tahoma"/>
      <family val="2"/>
    </font>
    <font>
      <sz val="8"/>
      <name val="Tahoma"/>
      <family val="2"/>
      <charset val="163"/>
    </font>
    <font>
      <b/>
      <sz val="18"/>
      <color rgb="FFCC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7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2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60">
    <xf numFmtId="0" fontId="0" fillId="0" borderId="0" xfId="0"/>
    <xf numFmtId="0" fontId="12" fillId="2" borderId="0" xfId="0" applyFont="1" applyFill="1" applyAlignment="1">
      <alignment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" fillId="2" borderId="0" xfId="4" applyFill="1"/>
    <xf numFmtId="0" fontId="3" fillId="2" borderId="0" xfId="4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4" applyFill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" fillId="2" borderId="1" xfId="8" applyFont="1" applyFill="1" applyBorder="1" applyAlignment="1" applyProtection="1">
      <alignment horizontal="center" vertical="center" wrapText="1"/>
    </xf>
    <xf numFmtId="0" fontId="1" fillId="2" borderId="2" xfId="8" applyFont="1" applyFill="1" applyBorder="1" applyAlignment="1" applyProtection="1">
      <alignment horizontal="center" vertical="center" wrapText="1"/>
    </xf>
    <xf numFmtId="165" fontId="13" fillId="2" borderId="3" xfId="1" applyNumberFormat="1" applyFont="1" applyFill="1" applyBorder="1" applyAlignment="1" applyProtection="1">
      <alignment horizontal="right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" fillId="3" borderId="0" xfId="0" applyFont="1" applyFill="1"/>
    <xf numFmtId="0" fontId="12" fillId="3" borderId="0" xfId="0" applyFont="1" applyFill="1" applyAlignment="1">
      <alignment horizontal="center"/>
    </xf>
    <xf numFmtId="0" fontId="3" fillId="2" borderId="4" xfId="7" applyNumberFormat="1" applyFont="1" applyFill="1" applyBorder="1" applyAlignment="1" applyProtection="1">
      <alignment horizontal="center" vertical="center" wrapText="1"/>
    </xf>
    <xf numFmtId="9" fontId="3" fillId="2" borderId="4" xfId="7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horizontal="right" vertical="center" wrapText="1"/>
    </xf>
    <xf numFmtId="0" fontId="14" fillId="3" borderId="0" xfId="0" applyFont="1" applyFill="1"/>
    <xf numFmtId="49" fontId="18" fillId="2" borderId="0" xfId="0" applyNumberFormat="1" applyFont="1" applyFill="1" applyAlignment="1">
      <alignment vertical="center" wrapText="1"/>
    </xf>
    <xf numFmtId="9" fontId="16" fillId="2" borderId="0" xfId="0" applyNumberFormat="1" applyFont="1" applyFill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19" fillId="2" borderId="0" xfId="0" applyFont="1" applyFill="1" applyAlignment="1">
      <alignment vertical="center" wrapText="1"/>
    </xf>
    <xf numFmtId="9" fontId="20" fillId="2" borderId="3" xfId="6" applyFont="1" applyFill="1" applyBorder="1" applyAlignment="1" applyProtection="1">
      <alignment horizontal="right" vertical="center" wrapText="1"/>
      <protection locked="0"/>
    </xf>
    <xf numFmtId="3" fontId="20" fillId="2" borderId="3" xfId="0" applyNumberFormat="1" applyFont="1" applyFill="1" applyBorder="1" applyAlignment="1">
      <alignment vertical="center" wrapText="1"/>
    </xf>
    <xf numFmtId="0" fontId="1" fillId="2" borderId="2" xfId="8" applyFont="1" applyFill="1" applyBorder="1" applyAlignment="1" applyProtection="1">
      <alignment vertical="center" wrapText="1"/>
    </xf>
    <xf numFmtId="49" fontId="20" fillId="2" borderId="2" xfId="1" applyNumberFormat="1" applyFont="1" applyFill="1" applyBorder="1" applyAlignment="1" applyProtection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2" fillId="2" borderId="2" xfId="0" applyFont="1" applyFill="1" applyBorder="1"/>
    <xf numFmtId="0" fontId="3" fillId="2" borderId="4" xfId="4" applyFont="1" applyFill="1" applyBorder="1" applyAlignment="1">
      <alignment horizontal="center" vertical="center" wrapText="1"/>
    </xf>
    <xf numFmtId="166" fontId="13" fillId="2" borderId="3" xfId="1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 vertical="center" wrapText="1"/>
    </xf>
    <xf numFmtId="0" fontId="2" fillId="2" borderId="0" xfId="4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right" vertical="center" wrapText="1"/>
    </xf>
    <xf numFmtId="0" fontId="2" fillId="2" borderId="0" xfId="8" applyFont="1" applyFill="1" applyBorder="1" applyAlignment="1" applyProtection="1">
      <alignment horizontal="center" vertical="center" wrapText="1"/>
    </xf>
    <xf numFmtId="0" fontId="2" fillId="2" borderId="0" xfId="8" applyFont="1" applyFill="1" applyBorder="1" applyAlignment="1" applyProtection="1">
      <alignment vertical="center" wrapText="1"/>
    </xf>
    <xf numFmtId="49" fontId="21" fillId="2" borderId="8" xfId="1" applyNumberFormat="1" applyFont="1" applyFill="1" applyBorder="1" applyAlignment="1" applyProtection="1">
      <alignment vertical="center" wrapText="1"/>
    </xf>
    <xf numFmtId="166" fontId="21" fillId="2" borderId="9" xfId="1" applyNumberFormat="1" applyFont="1" applyFill="1" applyBorder="1" applyAlignment="1" applyProtection="1">
      <alignment horizontal="center" vertical="center" wrapText="1"/>
    </xf>
    <xf numFmtId="165" fontId="21" fillId="2" borderId="6" xfId="1" applyNumberFormat="1" applyFont="1" applyFill="1" applyBorder="1" applyAlignment="1" applyProtection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8" fillId="2" borderId="0" xfId="0" applyFont="1" applyFill="1"/>
    <xf numFmtId="0" fontId="6" fillId="2" borderId="0" xfId="0" applyFont="1" applyFill="1" applyAlignment="1">
      <alignment horizontal="center" vertical="center" wrapText="1"/>
    </xf>
    <xf numFmtId="9" fontId="21" fillId="2" borderId="4" xfId="6" applyFont="1" applyFill="1" applyBorder="1" applyAlignment="1" applyProtection="1">
      <alignment horizontal="right" vertical="center" wrapText="1"/>
      <protection locked="0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3" fontId="21" fillId="2" borderId="4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right" vertical="center" wrapText="1"/>
    </xf>
    <xf numFmtId="3" fontId="6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 applyProtection="1">
      <alignment horizontal="left" vertical="center"/>
      <protection locked="0"/>
    </xf>
    <xf numFmtId="0" fontId="21" fillId="2" borderId="0" xfId="0" applyFont="1" applyFill="1" applyAlignment="1" applyProtection="1">
      <alignment vertical="center" wrapText="1"/>
      <protection locked="0"/>
    </xf>
    <xf numFmtId="0" fontId="11" fillId="2" borderId="0" xfId="0" applyFont="1" applyFill="1" applyAlignment="1">
      <alignment horizontal="center" vertical="center" wrapText="1"/>
    </xf>
    <xf numFmtId="3" fontId="11" fillId="2" borderId="0" xfId="0" applyNumberFormat="1" applyFont="1" applyFill="1" applyAlignment="1">
      <alignment horizontal="right" vertical="center" wrapText="1"/>
    </xf>
    <xf numFmtId="3" fontId="21" fillId="2" borderId="0" xfId="0" applyNumberFormat="1" applyFont="1" applyFill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vertical="center" wrapText="1"/>
    </xf>
    <xf numFmtId="9" fontId="8" fillId="2" borderId="0" xfId="0" applyNumberFormat="1" applyFont="1" applyFill="1" applyAlignment="1">
      <alignment horizontal="center" vertical="center" wrapText="1"/>
    </xf>
    <xf numFmtId="9" fontId="6" fillId="2" borderId="4" xfId="0" applyNumberFormat="1" applyFont="1" applyFill="1" applyBorder="1" applyAlignment="1">
      <alignment horizontal="right" wrapText="1"/>
    </xf>
    <xf numFmtId="9" fontId="6" fillId="2" borderId="4" xfId="0" applyNumberFormat="1" applyFont="1" applyFill="1" applyBorder="1" applyAlignment="1">
      <alignment horizontal="right" vertical="center" wrapText="1"/>
    </xf>
    <xf numFmtId="0" fontId="2" fillId="4" borderId="6" xfId="8" applyFont="1" applyFill="1" applyBorder="1" applyAlignment="1" applyProtection="1">
      <alignment horizontal="center" vertical="center" wrapText="1"/>
    </xf>
    <xf numFmtId="0" fontId="2" fillId="4" borderId="4" xfId="0" quotePrefix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3" fontId="2" fillId="4" borderId="4" xfId="0" applyNumberFormat="1" applyFont="1" applyFill="1" applyBorder="1" applyAlignment="1">
      <alignment horizontal="right" vertical="center" wrapText="1"/>
    </xf>
    <xf numFmtId="165" fontId="2" fillId="4" borderId="4" xfId="1" applyNumberFormat="1" applyFont="1" applyFill="1" applyBorder="1" applyAlignment="1">
      <alignment horizontal="right" vertical="center" wrapText="1"/>
    </xf>
    <xf numFmtId="0" fontId="2" fillId="5" borderId="6" xfId="8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165" fontId="2" fillId="5" borderId="4" xfId="1" applyNumberFormat="1" applyFont="1" applyFill="1" applyBorder="1" applyAlignment="1">
      <alignment horizontal="right" vertical="center" wrapText="1"/>
    </xf>
    <xf numFmtId="0" fontId="2" fillId="6" borderId="6" xfId="8" applyFont="1" applyFill="1" applyBorder="1" applyAlignment="1" applyProtection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165" fontId="2" fillId="6" borderId="4" xfId="1" applyNumberFormat="1" applyFont="1" applyFill="1" applyBorder="1" applyAlignment="1">
      <alignment horizontal="right" vertical="center" wrapText="1"/>
    </xf>
    <xf numFmtId="0" fontId="2" fillId="7" borderId="6" xfId="8" applyFont="1" applyFill="1" applyBorder="1" applyAlignment="1" applyProtection="1">
      <alignment horizontal="center" vertical="center" wrapText="1"/>
    </xf>
    <xf numFmtId="0" fontId="2" fillId="7" borderId="4" xfId="0" quotePrefix="1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165" fontId="2" fillId="7" borderId="4" xfId="1" applyNumberFormat="1" applyFont="1" applyFill="1" applyBorder="1" applyAlignment="1">
      <alignment horizontal="right" vertical="center" wrapText="1"/>
    </xf>
    <xf numFmtId="0" fontId="2" fillId="6" borderId="4" xfId="8" quotePrefix="1" applyFont="1" applyFill="1" applyBorder="1" applyAlignment="1" applyProtection="1">
      <alignment horizontal="center" vertical="center" wrapText="1"/>
    </xf>
    <xf numFmtId="0" fontId="2" fillId="6" borderId="4" xfId="8" applyFont="1" applyFill="1" applyBorder="1" applyAlignment="1" applyProtection="1">
      <alignment horizontal="center" vertical="center" wrapText="1"/>
    </xf>
    <xf numFmtId="0" fontId="2" fillId="4" borderId="4" xfId="8" quotePrefix="1" applyFont="1" applyFill="1" applyBorder="1" applyAlignment="1" applyProtection="1">
      <alignment horizontal="center" vertical="center" wrapText="1"/>
    </xf>
    <xf numFmtId="0" fontId="2" fillId="4" borderId="4" xfId="8" applyFont="1" applyFill="1" applyBorder="1" applyAlignment="1" applyProtection="1">
      <alignment horizontal="center" vertical="center" wrapText="1"/>
    </xf>
    <xf numFmtId="0" fontId="2" fillId="5" borderId="4" xfId="8" applyFont="1" applyFill="1" applyBorder="1" applyAlignment="1" applyProtection="1">
      <alignment horizontal="center" vertical="center" wrapText="1"/>
    </xf>
    <xf numFmtId="0" fontId="2" fillId="5" borderId="7" xfId="8" applyFont="1" applyFill="1" applyBorder="1" applyAlignment="1" applyProtection="1">
      <alignment horizontal="center" vertical="center" wrapText="1"/>
    </xf>
    <xf numFmtId="0" fontId="2" fillId="6" borderId="7" xfId="8" applyFont="1" applyFill="1" applyBorder="1" applyAlignment="1" applyProtection="1">
      <alignment horizontal="center" vertical="center" wrapText="1"/>
    </xf>
    <xf numFmtId="0" fontId="6" fillId="8" borderId="4" xfId="4" applyFont="1" applyFill="1" applyBorder="1" applyAlignment="1">
      <alignment horizontal="center" vertical="center" wrapText="1"/>
    </xf>
    <xf numFmtId="9" fontId="6" fillId="8" borderId="4" xfId="7" applyFont="1" applyFill="1" applyBorder="1" applyAlignment="1" applyProtection="1">
      <alignment horizontal="center" vertical="center" wrapText="1"/>
    </xf>
    <xf numFmtId="0" fontId="6" fillId="8" borderId="4" xfId="7" applyNumberFormat="1" applyFont="1" applyFill="1" applyBorder="1" applyAlignment="1" applyProtection="1">
      <alignment horizontal="center" vertical="center" wrapText="1"/>
    </xf>
    <xf numFmtId="0" fontId="2" fillId="9" borderId="6" xfId="1" applyNumberFormat="1" applyFont="1" applyFill="1" applyBorder="1" applyAlignment="1" applyProtection="1">
      <alignment horizontal="center" vertical="center" wrapText="1"/>
      <protection locked="0"/>
    </xf>
    <xf numFmtId="165" fontId="6" fillId="9" borderId="4" xfId="1" applyNumberFormat="1" applyFont="1" applyFill="1" applyBorder="1" applyAlignment="1" applyProtection="1">
      <alignment horizontal="center" vertical="center" wrapText="1"/>
    </xf>
    <xf numFmtId="0" fontId="27" fillId="2" borderId="0" xfId="5" applyFont="1" applyFill="1" applyAlignment="1">
      <alignment horizontal="center" vertical="center" wrapText="1"/>
    </xf>
    <xf numFmtId="0" fontId="8" fillId="2" borderId="0" xfId="0" applyFont="1" applyFill="1" applyAlignment="1">
      <alignment horizontal="right" vertical="center" wrapText="1"/>
    </xf>
    <xf numFmtId="49" fontId="23" fillId="2" borderId="13" xfId="0" applyNumberFormat="1" applyFont="1" applyFill="1" applyBorder="1" applyAlignment="1">
      <alignment horizontal="center" vertical="center" wrapText="1"/>
    </xf>
    <xf numFmtId="49" fontId="23" fillId="2" borderId="14" xfId="0" applyNumberFormat="1" applyFont="1" applyFill="1" applyBorder="1" applyAlignment="1">
      <alignment horizontal="center" vertical="center" wrapText="1"/>
    </xf>
    <xf numFmtId="49" fontId="23" fillId="2" borderId="8" xfId="0" applyNumberFormat="1" applyFont="1" applyFill="1" applyBorder="1" applyAlignment="1">
      <alignment horizontal="center" vertical="center" wrapText="1"/>
    </xf>
    <xf numFmtId="49" fontId="23" fillId="2" borderId="9" xfId="0" applyNumberFormat="1" applyFont="1" applyFill="1" applyBorder="1" applyAlignment="1">
      <alignment horizontal="center" vertical="center" wrapText="1"/>
    </xf>
    <xf numFmtId="49" fontId="23" fillId="2" borderId="15" xfId="0" applyNumberFormat="1" applyFont="1" applyFill="1" applyBorder="1" applyAlignment="1">
      <alignment horizontal="center" vertical="center" wrapText="1"/>
    </xf>
    <xf numFmtId="49" fontId="23" fillId="2" borderId="16" xfId="0" applyNumberFormat="1" applyFont="1" applyFill="1" applyBorder="1" applyAlignment="1">
      <alignment horizontal="center" vertical="center" wrapText="1"/>
    </xf>
    <xf numFmtId="0" fontId="6" fillId="8" borderId="4" xfId="4" applyFont="1" applyFill="1" applyBorder="1" applyAlignment="1">
      <alignment horizontal="center" vertical="center" wrapText="1"/>
    </xf>
    <xf numFmtId="0" fontId="2" fillId="5" borderId="1" xfId="8" applyFont="1" applyFill="1" applyBorder="1" applyAlignment="1" applyProtection="1">
      <alignment horizontal="left" vertical="center" wrapText="1"/>
    </xf>
    <xf numFmtId="0" fontId="2" fillId="5" borderId="2" xfId="8" applyFont="1" applyFill="1" applyBorder="1" applyAlignment="1" applyProtection="1">
      <alignment horizontal="left" vertical="center" wrapText="1"/>
    </xf>
    <xf numFmtId="0" fontId="2" fillId="5" borderId="3" xfId="8" applyFont="1" applyFill="1" applyBorder="1" applyAlignment="1" applyProtection="1">
      <alignment horizontal="left" vertical="center" wrapText="1"/>
    </xf>
    <xf numFmtId="0" fontId="2" fillId="6" borderId="1" xfId="8" applyFont="1" applyFill="1" applyBorder="1" applyAlignment="1" applyProtection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49" fontId="24" fillId="2" borderId="12" xfId="0" applyNumberFormat="1" applyFont="1" applyFill="1" applyBorder="1" applyAlignment="1">
      <alignment horizontal="center" vertical="center" wrapText="1"/>
    </xf>
    <xf numFmtId="49" fontId="21" fillId="2" borderId="4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4" borderId="1" xfId="8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4" borderId="2" xfId="8" applyFont="1" applyFill="1" applyBorder="1" applyAlignment="1" applyProtection="1">
      <alignment horizontal="left" vertical="center" wrapText="1"/>
    </xf>
    <xf numFmtId="0" fontId="2" fillId="4" borderId="3" xfId="8" applyFont="1" applyFill="1" applyBorder="1" applyAlignment="1" applyProtection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7" fillId="2" borderId="0" xfId="3" applyFont="1" applyFill="1" applyAlignment="1" applyProtection="1">
      <alignment horizontal="center" vertical="center"/>
      <protection locked="0"/>
    </xf>
    <xf numFmtId="0" fontId="9" fillId="2" borderId="0" xfId="3" applyFill="1" applyAlignment="1" applyProtection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11" xfId="0" applyNumberFormat="1" applyFont="1" applyFill="1" applyBorder="1" applyAlignment="1" applyProtection="1">
      <alignment horizontal="left" vertical="center" wrapText="1"/>
      <protection locked="0"/>
    </xf>
    <xf numFmtId="9" fontId="10" fillId="2" borderId="0" xfId="0" applyNumberFormat="1" applyFont="1" applyFill="1" applyAlignment="1">
      <alignment horizontal="center" vertical="center" wrapText="1"/>
    </xf>
    <xf numFmtId="9" fontId="10" fillId="2" borderId="5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 wrapText="1"/>
    </xf>
    <xf numFmtId="49" fontId="19" fillId="2" borderId="4" xfId="0" applyNumberFormat="1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right" vertical="center" wrapText="1"/>
    </xf>
    <xf numFmtId="0" fontId="14" fillId="2" borderId="4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4" xfId="0" applyFont="1" applyFill="1" applyBorder="1" applyAlignment="1">
      <alignment horizontal="left" vertical="center" wrapText="1"/>
    </xf>
    <xf numFmtId="0" fontId="25" fillId="2" borderId="0" xfId="3" applyFont="1" applyFill="1" applyAlignment="1" applyProtection="1">
      <alignment horizontal="center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9" fontId="16" fillId="2" borderId="0" xfId="0" applyNumberFormat="1" applyFont="1" applyFill="1" applyAlignment="1">
      <alignment horizontal="center" vertical="center" wrapText="1"/>
    </xf>
    <xf numFmtId="9" fontId="15" fillId="2" borderId="0" xfId="0" applyNumberFormat="1" applyFont="1" applyFill="1" applyAlignment="1">
      <alignment horizontal="center" vertical="center" wrapText="1"/>
    </xf>
    <xf numFmtId="49" fontId="20" fillId="2" borderId="2" xfId="0" applyNumberFormat="1" applyFont="1" applyFill="1" applyBorder="1" applyAlignment="1">
      <alignment horizontal="center" vertical="center" wrapText="1"/>
    </xf>
    <xf numFmtId="49" fontId="20" fillId="2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9">
    <cellStyle name="Comma" xfId="1" builtinId="3"/>
    <cellStyle name="Comma 3 6" xfId="2" xr:uid="{00000000-0005-0000-0000-000001000000}"/>
    <cellStyle name="Hyperlink" xfId="3" builtinId="8"/>
    <cellStyle name="Normal" xfId="0" builtinId="0"/>
    <cellStyle name="Normal 5 2 9" xfId="4" xr:uid="{00000000-0005-0000-0000-000004000000}"/>
    <cellStyle name="Normal_Budget P&amp;L Form" xfId="5" xr:uid="{00000000-0005-0000-0000-000005000000}"/>
    <cellStyle name="Percent" xfId="6" builtinId="5"/>
    <cellStyle name="Percent 3 2 7" xfId="7" xr:uid="{00000000-0005-0000-0000-000007000000}"/>
    <cellStyle name="RowLevel_1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366" name="Graphics 2">
          <a:extLst>
            <a:ext uri="{FF2B5EF4-FFF2-40B4-BE49-F238E27FC236}">
              <a16:creationId xmlns:a16="http://schemas.microsoft.com/office/drawing/2014/main" id="{00000000-0008-0000-0000-00009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6340"/>
          <a:ext cx="913638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367" name="Graphics 2">
          <a:extLst>
            <a:ext uri="{FF2B5EF4-FFF2-40B4-BE49-F238E27FC236}">
              <a16:creationId xmlns:a16="http://schemas.microsoft.com/office/drawing/2014/main" id="{00000000-0008-0000-0000-000097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6340"/>
          <a:ext cx="913638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368" name="Graphics 2">
          <a:extLst>
            <a:ext uri="{FF2B5EF4-FFF2-40B4-BE49-F238E27FC236}">
              <a16:creationId xmlns:a16="http://schemas.microsoft.com/office/drawing/2014/main" id="{00000000-0008-0000-0000-000098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6340"/>
          <a:ext cx="913638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369" name="Graphics 2">
          <a:extLst>
            <a:ext uri="{FF2B5EF4-FFF2-40B4-BE49-F238E27FC236}">
              <a16:creationId xmlns:a16="http://schemas.microsoft.com/office/drawing/2014/main" id="{00000000-0008-0000-0000-00009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6340"/>
          <a:ext cx="913638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114301</xdr:colOff>
      <xdr:row>0</xdr:row>
      <xdr:rowOff>121920</xdr:rowOff>
    </xdr:from>
    <xdr:to>
      <xdr:col>2</xdr:col>
      <xdr:colOff>441961</xdr:colOff>
      <xdr:row>4</xdr:row>
      <xdr:rowOff>99486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1" y="121920"/>
          <a:ext cx="1059180" cy="8157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053" name="Graphics 2">
          <a:extLst>
            <a:ext uri="{FF2B5EF4-FFF2-40B4-BE49-F238E27FC236}">
              <a16:creationId xmlns:a16="http://schemas.microsoft.com/office/drawing/2014/main" id="{00000000-0008-0000-0100-00005D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054" name="Graphics 2">
          <a:extLst>
            <a:ext uri="{FF2B5EF4-FFF2-40B4-BE49-F238E27FC236}">
              <a16:creationId xmlns:a16="http://schemas.microsoft.com/office/drawing/2014/main" id="{00000000-0008-0000-0100-00005E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055" name="Graphics 2">
          <a:extLst>
            <a:ext uri="{FF2B5EF4-FFF2-40B4-BE49-F238E27FC236}">
              <a16:creationId xmlns:a16="http://schemas.microsoft.com/office/drawing/2014/main" id="{00000000-0008-0000-0100-00005F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056" name="Graphics 2">
          <a:extLst>
            <a:ext uri="{FF2B5EF4-FFF2-40B4-BE49-F238E27FC236}">
              <a16:creationId xmlns:a16="http://schemas.microsoft.com/office/drawing/2014/main" id="{00000000-0008-0000-0100-000060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057" name="Graphics 2">
          <a:extLst>
            <a:ext uri="{FF2B5EF4-FFF2-40B4-BE49-F238E27FC236}">
              <a16:creationId xmlns:a16="http://schemas.microsoft.com/office/drawing/2014/main" id="{00000000-0008-0000-0100-000061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058" name="Graphics 2">
          <a:extLst>
            <a:ext uri="{FF2B5EF4-FFF2-40B4-BE49-F238E27FC236}">
              <a16:creationId xmlns:a16="http://schemas.microsoft.com/office/drawing/2014/main" id="{00000000-0008-0000-0100-000062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059" name="Graphics 2">
          <a:extLst>
            <a:ext uri="{FF2B5EF4-FFF2-40B4-BE49-F238E27FC236}">
              <a16:creationId xmlns:a16="http://schemas.microsoft.com/office/drawing/2014/main" id="{00000000-0008-0000-0100-000063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060" name="Graphics 2">
          <a:extLst>
            <a:ext uri="{FF2B5EF4-FFF2-40B4-BE49-F238E27FC236}">
              <a16:creationId xmlns:a16="http://schemas.microsoft.com/office/drawing/2014/main" id="{00000000-0008-0000-0100-000064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061" name="Graphics 2">
          <a:extLst>
            <a:ext uri="{FF2B5EF4-FFF2-40B4-BE49-F238E27FC236}">
              <a16:creationId xmlns:a16="http://schemas.microsoft.com/office/drawing/2014/main" id="{00000000-0008-0000-0100-000065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062" name="Graphics 2">
          <a:extLst>
            <a:ext uri="{FF2B5EF4-FFF2-40B4-BE49-F238E27FC236}">
              <a16:creationId xmlns:a16="http://schemas.microsoft.com/office/drawing/2014/main" id="{00000000-0008-0000-0100-000066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8</xdr:col>
      <xdr:colOff>1264920</xdr:colOff>
      <xdr:row>6</xdr:row>
      <xdr:rowOff>137160</xdr:rowOff>
    </xdr:to>
    <xdr:pic>
      <xdr:nvPicPr>
        <xdr:cNvPr id="9063" name="Graphics 2">
          <a:extLst>
            <a:ext uri="{FF2B5EF4-FFF2-40B4-BE49-F238E27FC236}">
              <a16:creationId xmlns:a16="http://schemas.microsoft.com/office/drawing/2014/main" id="{00000000-0008-0000-0100-000067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114301</xdr:colOff>
      <xdr:row>0</xdr:row>
      <xdr:rowOff>121920</xdr:rowOff>
    </xdr:from>
    <xdr:to>
      <xdr:col>2</xdr:col>
      <xdr:colOff>533401</xdr:colOff>
      <xdr:row>4</xdr:row>
      <xdr:rowOff>107106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1" y="121920"/>
          <a:ext cx="1059180" cy="815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banhtrungthutructuyen.com" TargetMode="External"/><Relationship Id="rId1" Type="http://schemas.openxmlformats.org/officeDocument/2006/relationships/hyperlink" Target="https://banhdaiphat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@banhtrungthutructuyen.com" TargetMode="External"/><Relationship Id="rId1" Type="http://schemas.openxmlformats.org/officeDocument/2006/relationships/hyperlink" Target="https://banhdaiphat.com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74"/>
  <sheetViews>
    <sheetView tabSelected="1" zoomScaleNormal="100" workbookViewId="0">
      <selection activeCell="B15" sqref="B15"/>
    </sheetView>
  </sheetViews>
  <sheetFormatPr defaultColWidth="9" defaultRowHeight="13.2" x14ac:dyDescent="0.25"/>
  <cols>
    <col min="1" max="1" width="3.44140625" style="12" customWidth="1"/>
    <col min="2" max="2" width="10.6640625" style="12" bestFit="1" customWidth="1"/>
    <col min="3" max="3" width="20.6640625" style="12" customWidth="1"/>
    <col min="4" max="4" width="16" style="12" customWidth="1"/>
    <col min="5" max="5" width="18.5546875" style="12" customWidth="1"/>
    <col min="6" max="6" width="19.88671875" style="12" customWidth="1"/>
    <col min="7" max="7" width="12.109375" style="12" customWidth="1"/>
    <col min="8" max="8" width="9.44140625" style="12" bestFit="1" customWidth="1"/>
    <col min="9" max="9" width="16.5546875" style="12" bestFit="1" customWidth="1"/>
    <col min="10" max="16384" width="9" style="12"/>
  </cols>
  <sheetData>
    <row r="1" spans="1:9" ht="24" customHeight="1" x14ac:dyDescent="0.3">
      <c r="A1" s="131" t="s">
        <v>89</v>
      </c>
      <c r="B1" s="131"/>
      <c r="C1" s="131"/>
      <c r="D1" s="131"/>
      <c r="E1" s="131"/>
      <c r="F1" s="131"/>
      <c r="G1" s="131"/>
      <c r="H1" s="131"/>
      <c r="I1" s="131"/>
    </row>
    <row r="2" spans="1:9" x14ac:dyDescent="0.25">
      <c r="A2" s="132" t="s">
        <v>78</v>
      </c>
      <c r="B2" s="132"/>
      <c r="C2" s="132"/>
      <c r="D2" s="132"/>
      <c r="E2" s="132"/>
      <c r="F2" s="132"/>
      <c r="G2" s="132"/>
      <c r="H2" s="132"/>
      <c r="I2" s="132"/>
    </row>
    <row r="3" spans="1:9" ht="15.6" x14ac:dyDescent="0.25">
      <c r="A3" s="133" t="s">
        <v>88</v>
      </c>
      <c r="B3" s="133"/>
      <c r="C3" s="133"/>
      <c r="D3" s="133"/>
      <c r="E3" s="133"/>
      <c r="F3" s="133"/>
      <c r="G3" s="133"/>
      <c r="H3" s="133"/>
      <c r="I3" s="133"/>
    </row>
    <row r="4" spans="1:9" x14ac:dyDescent="0.25">
      <c r="A4" s="134" t="s">
        <v>79</v>
      </c>
      <c r="B4" s="134"/>
      <c r="C4" s="134"/>
      <c r="D4" s="134"/>
      <c r="E4" s="134"/>
      <c r="F4" s="134"/>
      <c r="G4" s="134"/>
      <c r="H4" s="134"/>
      <c r="I4" s="134"/>
    </row>
    <row r="5" spans="1:9" x14ac:dyDescent="0.25">
      <c r="A5" s="134" t="s">
        <v>21</v>
      </c>
      <c r="B5" s="134"/>
      <c r="C5" s="134"/>
      <c r="D5" s="134"/>
      <c r="E5" s="134"/>
      <c r="F5" s="134"/>
      <c r="G5" s="134"/>
      <c r="H5" s="134"/>
      <c r="I5" s="134"/>
    </row>
    <row r="6" spans="1:9" x14ac:dyDescent="0.25">
      <c r="A6" s="1"/>
      <c r="B6" s="1"/>
      <c r="C6" s="1"/>
      <c r="D6" s="1"/>
      <c r="E6" s="132"/>
      <c r="F6" s="132"/>
      <c r="G6" s="132"/>
      <c r="H6" s="6"/>
      <c r="I6" s="2"/>
    </row>
    <row r="7" spans="1:9" x14ac:dyDescent="0.25">
      <c r="A7" s="1"/>
      <c r="B7" s="1"/>
      <c r="C7" s="1"/>
      <c r="D7" s="1"/>
      <c r="E7" s="1"/>
      <c r="F7" s="3"/>
      <c r="G7" s="3"/>
      <c r="H7" s="6"/>
      <c r="I7" s="2"/>
    </row>
    <row r="8" spans="1:9" ht="24" customHeight="1" x14ac:dyDescent="0.25">
      <c r="A8" s="100" t="s">
        <v>20</v>
      </c>
      <c r="B8" s="100"/>
      <c r="C8" s="100"/>
      <c r="D8" s="100"/>
      <c r="E8" s="100"/>
      <c r="F8" s="100"/>
      <c r="G8" s="100"/>
      <c r="H8" s="100"/>
      <c r="I8" s="100"/>
    </row>
    <row r="9" spans="1:9" ht="16.5" customHeight="1" x14ac:dyDescent="0.25">
      <c r="A9" s="40"/>
      <c r="B9" s="101"/>
      <c r="C9" s="101"/>
      <c r="D9" s="101"/>
      <c r="E9" s="101"/>
      <c r="F9" s="101"/>
      <c r="G9" s="101"/>
      <c r="H9" s="7"/>
      <c r="I9" s="5"/>
    </row>
    <row r="10" spans="1:9" ht="13.8" x14ac:dyDescent="0.25">
      <c r="A10" s="41"/>
      <c r="B10" s="41"/>
      <c r="C10" s="41"/>
      <c r="D10" s="41"/>
      <c r="E10" s="42"/>
      <c r="F10" s="43"/>
      <c r="G10" s="44"/>
      <c r="H10" s="106" t="s">
        <v>5</v>
      </c>
      <c r="I10" s="107"/>
    </row>
    <row r="11" spans="1:9" ht="13.8" x14ac:dyDescent="0.25">
      <c r="A11" s="41"/>
      <c r="B11" s="41"/>
      <c r="C11" s="41"/>
      <c r="D11" s="41"/>
      <c r="E11" s="42"/>
      <c r="F11" s="43"/>
      <c r="G11" s="44"/>
      <c r="H11" s="102"/>
      <c r="I11" s="103"/>
    </row>
    <row r="12" spans="1:9" ht="12.75" customHeight="1" x14ac:dyDescent="0.25">
      <c r="A12" s="41"/>
      <c r="B12" s="41"/>
      <c r="C12" s="41"/>
      <c r="D12" s="41"/>
      <c r="E12" s="42"/>
      <c r="F12" s="43"/>
      <c r="G12" s="44"/>
      <c r="H12" s="102" t="s">
        <v>4</v>
      </c>
      <c r="I12" s="103"/>
    </row>
    <row r="13" spans="1:9" ht="12.75" customHeight="1" x14ac:dyDescent="0.25">
      <c r="A13" s="8"/>
      <c r="B13" s="8"/>
      <c r="C13" s="8"/>
      <c r="D13" s="8"/>
      <c r="E13" s="1"/>
      <c r="F13" s="8"/>
      <c r="G13" s="39"/>
      <c r="H13" s="104"/>
      <c r="I13" s="105"/>
    </row>
    <row r="14" spans="1:9" s="13" customFormat="1" ht="38.4" customHeight="1" x14ac:dyDescent="0.25">
      <c r="A14" s="95" t="s">
        <v>0</v>
      </c>
      <c r="B14" s="95" t="s">
        <v>93</v>
      </c>
      <c r="C14" s="108" t="s">
        <v>84</v>
      </c>
      <c r="D14" s="108"/>
      <c r="E14" s="108"/>
      <c r="F14" s="95" t="s">
        <v>85</v>
      </c>
      <c r="G14" s="96" t="s">
        <v>86</v>
      </c>
      <c r="H14" s="97" t="s">
        <v>94</v>
      </c>
      <c r="I14" s="96" t="s">
        <v>87</v>
      </c>
    </row>
    <row r="15" spans="1:9" ht="19.8" customHeight="1" x14ac:dyDescent="0.25">
      <c r="A15" s="73">
        <v>1</v>
      </c>
      <c r="B15" s="74" t="s">
        <v>55</v>
      </c>
      <c r="C15" s="135" t="s">
        <v>23</v>
      </c>
      <c r="D15" s="121"/>
      <c r="E15" s="122"/>
      <c r="F15" s="75">
        <v>3</v>
      </c>
      <c r="G15" s="76">
        <v>123000</v>
      </c>
      <c r="H15" s="98"/>
      <c r="I15" s="99">
        <f t="shared" ref="I15:I56" si="0">G15*H15</f>
        <v>0</v>
      </c>
    </row>
    <row r="16" spans="1:9" ht="19.8" customHeight="1" x14ac:dyDescent="0.25">
      <c r="A16" s="73">
        <v>2</v>
      </c>
      <c r="B16" s="74" t="s">
        <v>56</v>
      </c>
      <c r="C16" s="135" t="s">
        <v>24</v>
      </c>
      <c r="D16" s="121"/>
      <c r="E16" s="122"/>
      <c r="F16" s="75">
        <v>3</v>
      </c>
      <c r="G16" s="76">
        <v>127000</v>
      </c>
      <c r="H16" s="98"/>
      <c r="I16" s="99">
        <f t="shared" si="0"/>
        <v>0</v>
      </c>
    </row>
    <row r="17" spans="1:11" ht="19.8" customHeight="1" x14ac:dyDescent="0.25">
      <c r="A17" s="73">
        <v>3</v>
      </c>
      <c r="B17" s="74" t="s">
        <v>57</v>
      </c>
      <c r="C17" s="135" t="s">
        <v>25</v>
      </c>
      <c r="D17" s="121"/>
      <c r="E17" s="122"/>
      <c r="F17" s="75">
        <v>3</v>
      </c>
      <c r="G17" s="76">
        <v>123000</v>
      </c>
      <c r="H17" s="98"/>
      <c r="I17" s="99">
        <f t="shared" si="0"/>
        <v>0</v>
      </c>
    </row>
    <row r="18" spans="1:11" ht="19.8" customHeight="1" x14ac:dyDescent="0.3">
      <c r="A18" s="73">
        <v>4</v>
      </c>
      <c r="B18" s="74" t="s">
        <v>58</v>
      </c>
      <c r="C18" s="135" t="s">
        <v>26</v>
      </c>
      <c r="D18" s="121"/>
      <c r="E18" s="122"/>
      <c r="F18" s="75">
        <v>3</v>
      </c>
      <c r="G18" s="76">
        <v>123000</v>
      </c>
      <c r="H18" s="98"/>
      <c r="I18" s="99">
        <f t="shared" si="0"/>
        <v>0</v>
      </c>
      <c r="K18" s="21"/>
    </row>
    <row r="19" spans="1:11" ht="19.8" customHeight="1" x14ac:dyDescent="0.25">
      <c r="A19" s="73">
        <v>5</v>
      </c>
      <c r="B19" s="74" t="s">
        <v>59</v>
      </c>
      <c r="C19" s="135" t="s">
        <v>27</v>
      </c>
      <c r="D19" s="121"/>
      <c r="E19" s="122"/>
      <c r="F19" s="75">
        <v>3</v>
      </c>
      <c r="G19" s="76">
        <v>123000</v>
      </c>
      <c r="H19" s="98"/>
      <c r="I19" s="99">
        <f t="shared" si="0"/>
        <v>0</v>
      </c>
    </row>
    <row r="20" spans="1:11" ht="19.8" customHeight="1" x14ac:dyDescent="0.25">
      <c r="A20" s="84">
        <v>6</v>
      </c>
      <c r="B20" s="85" t="s">
        <v>60</v>
      </c>
      <c r="C20" s="123" t="s">
        <v>28</v>
      </c>
      <c r="D20" s="124"/>
      <c r="E20" s="125"/>
      <c r="F20" s="86">
        <v>2</v>
      </c>
      <c r="G20" s="87">
        <v>189000</v>
      </c>
      <c r="H20" s="98"/>
      <c r="I20" s="99">
        <f t="shared" si="0"/>
        <v>0</v>
      </c>
    </row>
    <row r="21" spans="1:11" ht="19.8" customHeight="1" x14ac:dyDescent="0.25">
      <c r="A21" s="84">
        <v>7</v>
      </c>
      <c r="B21" s="85" t="s">
        <v>61</v>
      </c>
      <c r="C21" s="123" t="s">
        <v>29</v>
      </c>
      <c r="D21" s="124"/>
      <c r="E21" s="125"/>
      <c r="F21" s="86">
        <v>6</v>
      </c>
      <c r="G21" s="87">
        <v>250000</v>
      </c>
      <c r="H21" s="98"/>
      <c r="I21" s="99">
        <f t="shared" si="0"/>
        <v>0</v>
      </c>
    </row>
    <row r="22" spans="1:11" ht="19.8" customHeight="1" x14ac:dyDescent="0.25">
      <c r="A22" s="84">
        <v>8</v>
      </c>
      <c r="B22" s="85" t="s">
        <v>62</v>
      </c>
      <c r="C22" s="123" t="s">
        <v>30</v>
      </c>
      <c r="D22" s="124"/>
      <c r="E22" s="125"/>
      <c r="F22" s="86">
        <v>6</v>
      </c>
      <c r="G22" s="87">
        <v>226000</v>
      </c>
      <c r="H22" s="98"/>
      <c r="I22" s="99">
        <f t="shared" si="0"/>
        <v>0</v>
      </c>
    </row>
    <row r="23" spans="1:11" ht="19.8" customHeight="1" x14ac:dyDescent="0.25">
      <c r="A23" s="84">
        <v>9</v>
      </c>
      <c r="B23" s="85" t="s">
        <v>63</v>
      </c>
      <c r="C23" s="123" t="s">
        <v>31</v>
      </c>
      <c r="D23" s="124"/>
      <c r="E23" s="125"/>
      <c r="F23" s="86">
        <v>6</v>
      </c>
      <c r="G23" s="87">
        <v>250000</v>
      </c>
      <c r="H23" s="98"/>
      <c r="I23" s="99">
        <f t="shared" si="0"/>
        <v>0</v>
      </c>
    </row>
    <row r="24" spans="1:11" ht="19.8" customHeight="1" x14ac:dyDescent="0.25">
      <c r="A24" s="84">
        <v>10</v>
      </c>
      <c r="B24" s="85" t="s">
        <v>64</v>
      </c>
      <c r="C24" s="123" t="s">
        <v>32</v>
      </c>
      <c r="D24" s="124"/>
      <c r="E24" s="125"/>
      <c r="F24" s="86">
        <v>2</v>
      </c>
      <c r="G24" s="87">
        <v>199000</v>
      </c>
      <c r="H24" s="98"/>
      <c r="I24" s="99">
        <f t="shared" si="0"/>
        <v>0</v>
      </c>
    </row>
    <row r="25" spans="1:11" s="14" customFormat="1" ht="19.8" customHeight="1" x14ac:dyDescent="0.25">
      <c r="A25" s="81">
        <v>11</v>
      </c>
      <c r="B25" s="88" t="s">
        <v>65</v>
      </c>
      <c r="C25" s="112" t="s">
        <v>33</v>
      </c>
      <c r="D25" s="113"/>
      <c r="E25" s="114"/>
      <c r="F25" s="82">
        <v>9</v>
      </c>
      <c r="G25" s="83">
        <v>349000</v>
      </c>
      <c r="H25" s="98"/>
      <c r="I25" s="99">
        <f t="shared" si="0"/>
        <v>0</v>
      </c>
    </row>
    <row r="26" spans="1:11" ht="19.8" customHeight="1" x14ac:dyDescent="0.25">
      <c r="A26" s="81">
        <v>12</v>
      </c>
      <c r="B26" s="88" t="s">
        <v>66</v>
      </c>
      <c r="C26" s="112" t="s">
        <v>34</v>
      </c>
      <c r="D26" s="113"/>
      <c r="E26" s="114"/>
      <c r="F26" s="82">
        <v>5</v>
      </c>
      <c r="G26" s="83">
        <v>730000</v>
      </c>
      <c r="H26" s="98"/>
      <c r="I26" s="99">
        <f t="shared" si="0"/>
        <v>0</v>
      </c>
    </row>
    <row r="27" spans="1:11" ht="19.8" customHeight="1" x14ac:dyDescent="0.25">
      <c r="A27" s="81">
        <v>13</v>
      </c>
      <c r="B27" s="88" t="s">
        <v>67</v>
      </c>
      <c r="C27" s="112" t="s">
        <v>35</v>
      </c>
      <c r="D27" s="113"/>
      <c r="E27" s="114"/>
      <c r="F27" s="82">
        <v>4</v>
      </c>
      <c r="G27" s="83">
        <v>378000</v>
      </c>
      <c r="H27" s="98"/>
      <c r="I27" s="99">
        <f t="shared" si="0"/>
        <v>0</v>
      </c>
    </row>
    <row r="28" spans="1:11" ht="19.8" customHeight="1" x14ac:dyDescent="0.25">
      <c r="A28" s="81">
        <v>14</v>
      </c>
      <c r="B28" s="88" t="s">
        <v>68</v>
      </c>
      <c r="C28" s="112" t="s">
        <v>36</v>
      </c>
      <c r="D28" s="113"/>
      <c r="E28" s="114"/>
      <c r="F28" s="82">
        <v>5</v>
      </c>
      <c r="G28" s="83">
        <v>694000</v>
      </c>
      <c r="H28" s="98"/>
      <c r="I28" s="99">
        <f t="shared" si="0"/>
        <v>0</v>
      </c>
    </row>
    <row r="29" spans="1:11" ht="19.8" customHeight="1" x14ac:dyDescent="0.25">
      <c r="A29" s="81">
        <v>15</v>
      </c>
      <c r="B29" s="88" t="s">
        <v>69</v>
      </c>
      <c r="C29" s="112" t="s">
        <v>37</v>
      </c>
      <c r="D29" s="113"/>
      <c r="E29" s="114"/>
      <c r="F29" s="82">
        <v>4</v>
      </c>
      <c r="G29" s="83">
        <v>398000</v>
      </c>
      <c r="H29" s="98"/>
      <c r="I29" s="99">
        <f t="shared" si="0"/>
        <v>0</v>
      </c>
    </row>
    <row r="30" spans="1:11" ht="19.8" customHeight="1" x14ac:dyDescent="0.25">
      <c r="A30" s="81">
        <v>16</v>
      </c>
      <c r="B30" s="88" t="s">
        <v>70</v>
      </c>
      <c r="C30" s="112" t="s">
        <v>38</v>
      </c>
      <c r="D30" s="113"/>
      <c r="E30" s="114"/>
      <c r="F30" s="82">
        <v>8</v>
      </c>
      <c r="G30" s="83">
        <v>592000</v>
      </c>
      <c r="H30" s="98"/>
      <c r="I30" s="99">
        <f t="shared" si="0"/>
        <v>0</v>
      </c>
    </row>
    <row r="31" spans="1:11" ht="19.8" customHeight="1" x14ac:dyDescent="0.25">
      <c r="A31" s="73">
        <v>17</v>
      </c>
      <c r="B31" s="90" t="s">
        <v>71</v>
      </c>
      <c r="C31" s="120" t="s">
        <v>39</v>
      </c>
      <c r="D31" s="121"/>
      <c r="E31" s="122"/>
      <c r="F31" s="75">
        <v>12</v>
      </c>
      <c r="G31" s="77">
        <v>472000</v>
      </c>
      <c r="H31" s="98"/>
      <c r="I31" s="99">
        <f t="shared" si="0"/>
        <v>0</v>
      </c>
    </row>
    <row r="32" spans="1:11" ht="19.8" customHeight="1" x14ac:dyDescent="0.25">
      <c r="A32" s="73">
        <v>18</v>
      </c>
      <c r="B32" s="90" t="s">
        <v>72</v>
      </c>
      <c r="C32" s="120" t="s">
        <v>40</v>
      </c>
      <c r="D32" s="121"/>
      <c r="E32" s="122"/>
      <c r="F32" s="75">
        <v>8</v>
      </c>
      <c r="G32" s="77">
        <v>449000</v>
      </c>
      <c r="H32" s="98"/>
      <c r="I32" s="99">
        <f t="shared" si="0"/>
        <v>0</v>
      </c>
    </row>
    <row r="33" spans="1:9" ht="19.8" customHeight="1" x14ac:dyDescent="0.25">
      <c r="A33" s="73">
        <v>19</v>
      </c>
      <c r="B33" s="90" t="s">
        <v>73</v>
      </c>
      <c r="C33" s="120" t="s">
        <v>41</v>
      </c>
      <c r="D33" s="121"/>
      <c r="E33" s="122"/>
      <c r="F33" s="75">
        <v>12</v>
      </c>
      <c r="G33" s="77">
        <v>496000</v>
      </c>
      <c r="H33" s="98"/>
      <c r="I33" s="99">
        <f t="shared" si="0"/>
        <v>0</v>
      </c>
    </row>
    <row r="34" spans="1:9" ht="19.8" customHeight="1" x14ac:dyDescent="0.25">
      <c r="A34" s="73">
        <v>20</v>
      </c>
      <c r="B34" s="91">
        <v>388</v>
      </c>
      <c r="C34" s="120" t="s">
        <v>80</v>
      </c>
      <c r="D34" s="121"/>
      <c r="E34" s="122"/>
      <c r="F34" s="75">
        <v>8</v>
      </c>
      <c r="G34" s="77">
        <v>482000</v>
      </c>
      <c r="H34" s="98"/>
      <c r="I34" s="99">
        <f t="shared" si="0"/>
        <v>0</v>
      </c>
    </row>
    <row r="35" spans="1:9" ht="19.8" customHeight="1" x14ac:dyDescent="0.25">
      <c r="A35" s="73">
        <v>21</v>
      </c>
      <c r="B35" s="91">
        <v>501</v>
      </c>
      <c r="C35" s="120" t="s">
        <v>42</v>
      </c>
      <c r="D35" s="126"/>
      <c r="E35" s="127"/>
      <c r="F35" s="75">
        <v>8</v>
      </c>
      <c r="G35" s="77">
        <v>498000</v>
      </c>
      <c r="H35" s="98"/>
      <c r="I35" s="99">
        <f t="shared" si="0"/>
        <v>0</v>
      </c>
    </row>
    <row r="36" spans="1:9" ht="19.8" customHeight="1" x14ac:dyDescent="0.25">
      <c r="A36" s="73">
        <v>22</v>
      </c>
      <c r="B36" s="91">
        <v>502</v>
      </c>
      <c r="C36" s="120" t="s">
        <v>90</v>
      </c>
      <c r="D36" s="126"/>
      <c r="E36" s="127"/>
      <c r="F36" s="75">
        <v>4</v>
      </c>
      <c r="G36" s="77">
        <v>242000</v>
      </c>
      <c r="H36" s="98"/>
      <c r="I36" s="99">
        <f t="shared" si="0"/>
        <v>0</v>
      </c>
    </row>
    <row r="37" spans="1:9" ht="19.8" customHeight="1" x14ac:dyDescent="0.25">
      <c r="A37" s="81">
        <v>23</v>
      </c>
      <c r="B37" s="89">
        <v>601</v>
      </c>
      <c r="C37" s="112" t="s">
        <v>43</v>
      </c>
      <c r="D37" s="113"/>
      <c r="E37" s="114"/>
      <c r="F37" s="82">
        <v>11</v>
      </c>
      <c r="G37" s="83">
        <v>699000</v>
      </c>
      <c r="H37" s="98"/>
      <c r="I37" s="99">
        <f t="shared" si="0"/>
        <v>0</v>
      </c>
    </row>
    <row r="38" spans="1:9" ht="19.8" customHeight="1" x14ac:dyDescent="0.25">
      <c r="A38" s="81">
        <v>24</v>
      </c>
      <c r="B38" s="89">
        <v>602</v>
      </c>
      <c r="C38" s="112" t="s">
        <v>44</v>
      </c>
      <c r="D38" s="113"/>
      <c r="E38" s="114"/>
      <c r="F38" s="82">
        <v>11</v>
      </c>
      <c r="G38" s="83">
        <v>673000</v>
      </c>
      <c r="H38" s="98"/>
      <c r="I38" s="99">
        <f t="shared" si="0"/>
        <v>0</v>
      </c>
    </row>
    <row r="39" spans="1:9" ht="19.8" customHeight="1" x14ac:dyDescent="0.25">
      <c r="A39" s="81">
        <v>25</v>
      </c>
      <c r="B39" s="89">
        <v>603</v>
      </c>
      <c r="C39" s="112" t="s">
        <v>45</v>
      </c>
      <c r="D39" s="113"/>
      <c r="E39" s="114"/>
      <c r="F39" s="82">
        <v>11</v>
      </c>
      <c r="G39" s="83">
        <v>652000</v>
      </c>
      <c r="H39" s="98"/>
      <c r="I39" s="99">
        <f t="shared" si="0"/>
        <v>0</v>
      </c>
    </row>
    <row r="40" spans="1:9" ht="19.8" customHeight="1" x14ac:dyDescent="0.25">
      <c r="A40" s="81">
        <v>26</v>
      </c>
      <c r="B40" s="89">
        <v>604</v>
      </c>
      <c r="C40" s="112" t="s">
        <v>76</v>
      </c>
      <c r="D40" s="113"/>
      <c r="E40" s="114"/>
      <c r="F40" s="82">
        <v>9</v>
      </c>
      <c r="G40" s="83">
        <v>519000</v>
      </c>
      <c r="H40" s="98"/>
      <c r="I40" s="99">
        <f t="shared" si="0"/>
        <v>0</v>
      </c>
    </row>
    <row r="41" spans="1:9" ht="19.8" customHeight="1" x14ac:dyDescent="0.25">
      <c r="A41" s="81">
        <v>27</v>
      </c>
      <c r="B41" s="94">
        <v>700</v>
      </c>
      <c r="C41" s="112" t="s">
        <v>95</v>
      </c>
      <c r="D41" s="113"/>
      <c r="E41" s="114"/>
      <c r="F41" s="82">
        <v>8</v>
      </c>
      <c r="G41" s="83">
        <v>826000</v>
      </c>
      <c r="H41" s="98"/>
      <c r="I41" s="99">
        <f t="shared" si="0"/>
        <v>0</v>
      </c>
    </row>
    <row r="42" spans="1:9" ht="19.8" customHeight="1" x14ac:dyDescent="0.25">
      <c r="A42" s="81">
        <v>28</v>
      </c>
      <c r="B42" s="94">
        <v>701</v>
      </c>
      <c r="C42" s="112" t="s">
        <v>81</v>
      </c>
      <c r="D42" s="113"/>
      <c r="E42" s="114"/>
      <c r="F42" s="82">
        <v>5</v>
      </c>
      <c r="G42" s="83">
        <v>801000</v>
      </c>
      <c r="H42" s="98"/>
      <c r="I42" s="99">
        <f t="shared" si="0"/>
        <v>0</v>
      </c>
    </row>
    <row r="43" spans="1:9" ht="19.8" customHeight="1" x14ac:dyDescent="0.25">
      <c r="A43" s="78">
        <v>29</v>
      </c>
      <c r="B43" s="93">
        <v>801</v>
      </c>
      <c r="C43" s="109" t="s">
        <v>46</v>
      </c>
      <c r="D43" s="110"/>
      <c r="E43" s="111"/>
      <c r="F43" s="79">
        <v>12</v>
      </c>
      <c r="G43" s="80">
        <v>1199000</v>
      </c>
      <c r="H43" s="98"/>
      <c r="I43" s="99">
        <f t="shared" si="0"/>
        <v>0</v>
      </c>
    </row>
    <row r="44" spans="1:9" ht="19.8" customHeight="1" x14ac:dyDescent="0.25">
      <c r="A44" s="78">
        <v>30</v>
      </c>
      <c r="B44" s="92">
        <v>802</v>
      </c>
      <c r="C44" s="109" t="s">
        <v>47</v>
      </c>
      <c r="D44" s="110"/>
      <c r="E44" s="111"/>
      <c r="F44" s="79">
        <v>14</v>
      </c>
      <c r="G44" s="80">
        <v>1119000</v>
      </c>
      <c r="H44" s="98"/>
      <c r="I44" s="99">
        <f t="shared" si="0"/>
        <v>0</v>
      </c>
    </row>
    <row r="45" spans="1:9" ht="19.8" customHeight="1" x14ac:dyDescent="0.25">
      <c r="A45" s="78">
        <v>31</v>
      </c>
      <c r="B45" s="92">
        <v>803</v>
      </c>
      <c r="C45" s="109" t="s">
        <v>77</v>
      </c>
      <c r="D45" s="110"/>
      <c r="E45" s="111"/>
      <c r="F45" s="79">
        <v>12</v>
      </c>
      <c r="G45" s="80">
        <v>1466000</v>
      </c>
      <c r="H45" s="98"/>
      <c r="I45" s="99">
        <f t="shared" si="0"/>
        <v>0</v>
      </c>
    </row>
    <row r="46" spans="1:9" ht="19.8" customHeight="1" x14ac:dyDescent="0.25">
      <c r="A46" s="78">
        <v>32</v>
      </c>
      <c r="B46" s="92">
        <v>804</v>
      </c>
      <c r="C46" s="109" t="s">
        <v>91</v>
      </c>
      <c r="D46" s="110"/>
      <c r="E46" s="111"/>
      <c r="F46" s="79">
        <v>5</v>
      </c>
      <c r="G46" s="80">
        <v>1420000</v>
      </c>
      <c r="H46" s="98"/>
      <c r="I46" s="99">
        <f t="shared" si="0"/>
        <v>0</v>
      </c>
    </row>
    <row r="47" spans="1:9" ht="19.8" customHeight="1" x14ac:dyDescent="0.25">
      <c r="A47" s="78">
        <v>33</v>
      </c>
      <c r="B47" s="78">
        <v>810</v>
      </c>
      <c r="C47" s="109" t="s">
        <v>48</v>
      </c>
      <c r="D47" s="110"/>
      <c r="E47" s="111"/>
      <c r="F47" s="79">
        <v>9</v>
      </c>
      <c r="G47" s="80">
        <v>540000</v>
      </c>
      <c r="H47" s="98"/>
      <c r="I47" s="99">
        <f t="shared" si="0"/>
        <v>0</v>
      </c>
    </row>
    <row r="48" spans="1:9" ht="19.8" customHeight="1" x14ac:dyDescent="0.25">
      <c r="A48" s="78">
        <v>34</v>
      </c>
      <c r="B48" s="92">
        <v>880</v>
      </c>
      <c r="C48" s="109" t="s">
        <v>49</v>
      </c>
      <c r="D48" s="118"/>
      <c r="E48" s="119"/>
      <c r="F48" s="79">
        <v>11</v>
      </c>
      <c r="G48" s="80">
        <v>673000</v>
      </c>
      <c r="H48" s="98"/>
      <c r="I48" s="99">
        <f t="shared" si="0"/>
        <v>0</v>
      </c>
    </row>
    <row r="49" spans="1:12" ht="19.8" customHeight="1" x14ac:dyDescent="0.25">
      <c r="A49" s="78">
        <v>35</v>
      </c>
      <c r="B49" s="92">
        <v>820</v>
      </c>
      <c r="C49" s="109" t="s">
        <v>92</v>
      </c>
      <c r="D49" s="118"/>
      <c r="E49" s="119"/>
      <c r="F49" s="79">
        <v>6</v>
      </c>
      <c r="G49" s="80">
        <v>540000</v>
      </c>
      <c r="H49" s="98"/>
      <c r="I49" s="99">
        <f t="shared" si="0"/>
        <v>0</v>
      </c>
    </row>
    <row r="50" spans="1:12" ht="19.8" customHeight="1" x14ac:dyDescent="0.25">
      <c r="A50" s="78">
        <v>36</v>
      </c>
      <c r="B50" s="92">
        <v>881</v>
      </c>
      <c r="C50" s="109" t="s">
        <v>82</v>
      </c>
      <c r="D50" s="118"/>
      <c r="E50" s="119"/>
      <c r="F50" s="79">
        <v>1</v>
      </c>
      <c r="G50" s="80">
        <v>450000</v>
      </c>
      <c r="H50" s="98"/>
      <c r="I50" s="99">
        <f t="shared" si="0"/>
        <v>0</v>
      </c>
    </row>
    <row r="51" spans="1:12" ht="19.8" customHeight="1" x14ac:dyDescent="0.25">
      <c r="A51" s="78">
        <v>37</v>
      </c>
      <c r="B51" s="92">
        <v>882</v>
      </c>
      <c r="C51" s="109" t="s">
        <v>50</v>
      </c>
      <c r="D51" s="118"/>
      <c r="E51" s="119"/>
      <c r="F51" s="79">
        <v>7</v>
      </c>
      <c r="G51" s="80">
        <v>652000</v>
      </c>
      <c r="H51" s="98"/>
      <c r="I51" s="99">
        <f t="shared" si="0"/>
        <v>0</v>
      </c>
    </row>
    <row r="52" spans="1:12" ht="19.8" customHeight="1" x14ac:dyDescent="0.25">
      <c r="A52" s="73">
        <v>38</v>
      </c>
      <c r="B52" s="91">
        <v>901</v>
      </c>
      <c r="C52" s="120" t="s">
        <v>51</v>
      </c>
      <c r="D52" s="121"/>
      <c r="E52" s="122"/>
      <c r="F52" s="75">
        <v>20</v>
      </c>
      <c r="G52" s="77">
        <v>1585000</v>
      </c>
      <c r="H52" s="98"/>
      <c r="I52" s="99">
        <f t="shared" si="0"/>
        <v>0</v>
      </c>
    </row>
    <row r="53" spans="1:12" ht="19.8" customHeight="1" x14ac:dyDescent="0.25">
      <c r="A53" s="73">
        <v>39</v>
      </c>
      <c r="B53" s="91">
        <v>902</v>
      </c>
      <c r="C53" s="120" t="s">
        <v>52</v>
      </c>
      <c r="D53" s="121"/>
      <c r="E53" s="122"/>
      <c r="F53" s="75">
        <v>21</v>
      </c>
      <c r="G53" s="77">
        <v>1388000</v>
      </c>
      <c r="H53" s="98"/>
      <c r="I53" s="99">
        <f t="shared" si="0"/>
        <v>0</v>
      </c>
    </row>
    <row r="54" spans="1:12" ht="19.8" customHeight="1" x14ac:dyDescent="0.25">
      <c r="A54" s="73">
        <v>40</v>
      </c>
      <c r="B54" s="91">
        <v>930</v>
      </c>
      <c r="C54" s="120" t="s">
        <v>54</v>
      </c>
      <c r="D54" s="121"/>
      <c r="E54" s="122"/>
      <c r="F54" s="75">
        <v>10</v>
      </c>
      <c r="G54" s="77">
        <v>2130000</v>
      </c>
      <c r="H54" s="98"/>
      <c r="I54" s="99">
        <f t="shared" si="0"/>
        <v>0</v>
      </c>
    </row>
    <row r="55" spans="1:12" ht="19.8" customHeight="1" x14ac:dyDescent="0.25">
      <c r="A55" s="73">
        <v>41</v>
      </c>
      <c r="B55" s="91">
        <v>990</v>
      </c>
      <c r="C55" s="120" t="s">
        <v>83</v>
      </c>
      <c r="D55" s="121"/>
      <c r="E55" s="122"/>
      <c r="F55" s="75">
        <v>6</v>
      </c>
      <c r="G55" s="77">
        <v>2234000</v>
      </c>
      <c r="H55" s="98"/>
      <c r="I55" s="99">
        <f t="shared" si="0"/>
        <v>0</v>
      </c>
    </row>
    <row r="56" spans="1:12" ht="19.8" customHeight="1" x14ac:dyDescent="0.25">
      <c r="A56" s="73">
        <v>42</v>
      </c>
      <c r="B56" s="91">
        <v>999</v>
      </c>
      <c r="C56" s="120" t="s">
        <v>53</v>
      </c>
      <c r="D56" s="121"/>
      <c r="E56" s="122"/>
      <c r="F56" s="75">
        <v>4</v>
      </c>
      <c r="G56" s="77">
        <v>1980000</v>
      </c>
      <c r="H56" s="98"/>
      <c r="I56" s="99">
        <f t="shared" si="0"/>
        <v>0</v>
      </c>
    </row>
    <row r="57" spans="1:12" ht="21.9" customHeight="1" x14ac:dyDescent="0.25">
      <c r="A57" s="45"/>
      <c r="B57" s="45"/>
      <c r="C57" s="45"/>
      <c r="D57" s="45"/>
      <c r="E57" s="46"/>
      <c r="F57" s="45"/>
      <c r="G57" s="47" t="s">
        <v>2</v>
      </c>
      <c r="H57" s="48">
        <f>SUM(H15:H56)</f>
        <v>0</v>
      </c>
      <c r="I57" s="49">
        <f>SUM(I15:I56)</f>
        <v>0</v>
      </c>
    </row>
    <row r="58" spans="1:12" ht="21.9" customHeight="1" x14ac:dyDescent="0.25">
      <c r="A58" s="50"/>
      <c r="B58" s="117"/>
      <c r="C58" s="117"/>
      <c r="D58" s="117"/>
      <c r="E58" s="51"/>
      <c r="F58" s="52"/>
      <c r="G58" s="116" t="s">
        <v>1</v>
      </c>
      <c r="H58" s="116"/>
      <c r="I58" s="53">
        <v>0</v>
      </c>
    </row>
    <row r="59" spans="1:12" ht="21.9" customHeight="1" x14ac:dyDescent="0.25">
      <c r="A59" s="54"/>
      <c r="B59" s="144"/>
      <c r="C59" s="144"/>
      <c r="D59" s="144"/>
      <c r="E59" s="51"/>
      <c r="F59" s="55"/>
      <c r="G59" s="116" t="s">
        <v>3</v>
      </c>
      <c r="H59" s="116"/>
      <c r="I59" s="56">
        <f>I57*(1-I58)</f>
        <v>0</v>
      </c>
    </row>
    <row r="60" spans="1:12" ht="18" customHeight="1" x14ac:dyDescent="0.25">
      <c r="A60" s="55"/>
      <c r="B60" s="130"/>
      <c r="C60" s="130"/>
      <c r="D60" s="55"/>
      <c r="E60" s="54"/>
      <c r="F60" s="51"/>
      <c r="G60" s="115" t="s">
        <v>74</v>
      </c>
      <c r="H60" s="115"/>
      <c r="I60" s="115"/>
      <c r="L60" s="15"/>
    </row>
    <row r="61" spans="1:12" ht="18" customHeight="1" x14ac:dyDescent="0.25">
      <c r="A61" s="57"/>
      <c r="B61" s="129"/>
      <c r="C61" s="129"/>
      <c r="D61" s="70"/>
      <c r="E61" s="140" t="s">
        <v>19</v>
      </c>
      <c r="F61" s="140"/>
      <c r="G61" s="140"/>
      <c r="H61" s="140"/>
      <c r="I61" s="140"/>
    </row>
    <row r="62" spans="1:12" ht="18" customHeight="1" x14ac:dyDescent="0.25">
      <c r="A62" s="57"/>
      <c r="B62" s="129"/>
      <c r="C62" s="129"/>
      <c r="D62" s="70"/>
      <c r="E62" s="141"/>
      <c r="F62" s="141"/>
      <c r="G62" s="141"/>
      <c r="H62" s="141"/>
      <c r="I62" s="141"/>
    </row>
    <row r="63" spans="1:12" ht="18" customHeight="1" x14ac:dyDescent="0.25">
      <c r="A63" s="57"/>
      <c r="B63" s="129"/>
      <c r="C63" s="129"/>
      <c r="D63" s="70"/>
      <c r="E63" s="71" t="s">
        <v>11</v>
      </c>
      <c r="F63" s="142"/>
      <c r="G63" s="142"/>
      <c r="H63" s="142"/>
      <c r="I63" s="143"/>
    </row>
    <row r="64" spans="1:12" ht="30" customHeight="1" x14ac:dyDescent="0.25">
      <c r="A64" s="57"/>
      <c r="B64" s="129"/>
      <c r="C64" s="129"/>
      <c r="D64" s="70"/>
      <c r="E64" s="72" t="s">
        <v>12</v>
      </c>
      <c r="F64" s="142"/>
      <c r="G64" s="142"/>
      <c r="H64" s="142"/>
      <c r="I64" s="143"/>
    </row>
    <row r="65" spans="1:9" ht="18" customHeight="1" x14ac:dyDescent="0.25">
      <c r="A65" s="57"/>
      <c r="B65" s="129"/>
      <c r="C65" s="129"/>
      <c r="D65" s="70"/>
      <c r="E65" s="71" t="s">
        <v>13</v>
      </c>
      <c r="F65" s="142"/>
      <c r="G65" s="142"/>
      <c r="H65" s="142"/>
      <c r="I65" s="143"/>
    </row>
    <row r="66" spans="1:9" ht="18" customHeight="1" x14ac:dyDescent="0.25">
      <c r="A66" s="57"/>
      <c r="B66" s="129"/>
      <c r="C66" s="129"/>
      <c r="D66" s="70"/>
      <c r="E66" s="71" t="s">
        <v>14</v>
      </c>
      <c r="F66" s="136"/>
      <c r="G66" s="136"/>
      <c r="H66" s="136"/>
      <c r="I66" s="137"/>
    </row>
    <row r="67" spans="1:9" ht="18" customHeight="1" x14ac:dyDescent="0.25">
      <c r="A67" s="57"/>
      <c r="B67" s="129"/>
      <c r="C67" s="129"/>
      <c r="D67" s="70"/>
      <c r="E67" s="71" t="s">
        <v>15</v>
      </c>
      <c r="F67" s="138"/>
      <c r="G67" s="138"/>
      <c r="H67" s="138"/>
      <c r="I67" s="139"/>
    </row>
    <row r="68" spans="1:9" ht="18" customHeight="1" x14ac:dyDescent="0.25">
      <c r="A68" s="55"/>
      <c r="B68" s="128"/>
      <c r="C68" s="128"/>
      <c r="D68" s="55"/>
      <c r="E68" s="54"/>
      <c r="F68" s="51"/>
      <c r="G68" s="58"/>
      <c r="H68" s="57"/>
      <c r="I68" s="59"/>
    </row>
    <row r="69" spans="1:9" ht="13.8" x14ac:dyDescent="0.25">
      <c r="A69" s="61"/>
      <c r="B69" s="61"/>
      <c r="C69" s="61"/>
      <c r="D69" s="61"/>
      <c r="E69" s="60"/>
      <c r="F69" s="43"/>
      <c r="G69" s="44"/>
      <c r="H69" s="43"/>
      <c r="I69" s="55"/>
    </row>
    <row r="70" spans="1:9" ht="13.8" x14ac:dyDescent="0.25">
      <c r="A70" s="62"/>
      <c r="B70" s="62"/>
      <c r="C70" s="62"/>
      <c r="D70" s="62"/>
      <c r="E70" s="42"/>
      <c r="F70" s="43"/>
      <c r="G70" s="44"/>
      <c r="H70" s="43"/>
      <c r="I70" s="55"/>
    </row>
    <row r="71" spans="1:9" ht="13.8" x14ac:dyDescent="0.25">
      <c r="A71" s="61"/>
      <c r="B71" s="61"/>
      <c r="C71" s="61"/>
      <c r="D71" s="61"/>
      <c r="E71" s="60"/>
      <c r="F71" s="57"/>
      <c r="G71" s="58"/>
      <c r="H71" s="57"/>
      <c r="I71" s="59"/>
    </row>
    <row r="72" spans="1:9" ht="13.8" x14ac:dyDescent="0.25">
      <c r="A72" s="63"/>
      <c r="B72" s="63"/>
      <c r="C72" s="63"/>
      <c r="D72" s="63"/>
      <c r="E72" s="64"/>
      <c r="F72" s="65"/>
      <c r="G72" s="66"/>
      <c r="H72" s="65"/>
      <c r="I72" s="67"/>
    </row>
    <row r="73" spans="1:9" ht="13.8" x14ac:dyDescent="0.25">
      <c r="A73" s="61"/>
      <c r="B73" s="61"/>
      <c r="C73" s="61"/>
      <c r="D73" s="61"/>
      <c r="E73" s="60"/>
      <c r="F73" s="57"/>
      <c r="G73" s="58"/>
      <c r="H73" s="57"/>
      <c r="I73" s="59"/>
    </row>
    <row r="74" spans="1:9" ht="13.8" x14ac:dyDescent="0.25">
      <c r="A74" s="61"/>
      <c r="B74" s="61"/>
      <c r="C74" s="61"/>
      <c r="D74" s="61"/>
      <c r="E74" s="60"/>
      <c r="F74" s="57"/>
      <c r="G74" s="58"/>
      <c r="H74" s="57"/>
      <c r="I74" s="59"/>
    </row>
  </sheetData>
  <sheetProtection algorithmName="SHA-512" hashValue="ngdRP7MERn2WCCNVNhklgl7IOtYyuEw58E9lFTalmUDc4U7hlKHbYMz1f6esfEzbKGWqMhT27yN9fbIfrANZLg==" saltValue="lS+RKRll3nA9sTO9BEcIJQ==" spinCount="100000" sheet="1" objects="1" scenarios="1"/>
  <mergeCells count="73">
    <mergeCell ref="F66:I66"/>
    <mergeCell ref="F67:I67"/>
    <mergeCell ref="C39:E39"/>
    <mergeCell ref="C40:E40"/>
    <mergeCell ref="B63:C63"/>
    <mergeCell ref="E61:I62"/>
    <mergeCell ref="F63:I63"/>
    <mergeCell ref="F64:I64"/>
    <mergeCell ref="F65:I65"/>
    <mergeCell ref="B67:C67"/>
    <mergeCell ref="C41:E41"/>
    <mergeCell ref="C42:E42"/>
    <mergeCell ref="C44:E44"/>
    <mergeCell ref="B59:D59"/>
    <mergeCell ref="C48:E48"/>
    <mergeCell ref="C49:E49"/>
    <mergeCell ref="A1:I1"/>
    <mergeCell ref="A2:I2"/>
    <mergeCell ref="A3:I3"/>
    <mergeCell ref="A4:I4"/>
    <mergeCell ref="C31:E31"/>
    <mergeCell ref="C21:E21"/>
    <mergeCell ref="C15:E15"/>
    <mergeCell ref="C26:E26"/>
    <mergeCell ref="E6:G6"/>
    <mergeCell ref="A5:I5"/>
    <mergeCell ref="C16:E16"/>
    <mergeCell ref="C17:E17"/>
    <mergeCell ref="C18:E18"/>
    <mergeCell ref="C24:E24"/>
    <mergeCell ref="C25:E25"/>
    <mergeCell ref="C19:E19"/>
    <mergeCell ref="B68:C68"/>
    <mergeCell ref="B64:C64"/>
    <mergeCell ref="B65:C65"/>
    <mergeCell ref="B66:C66"/>
    <mergeCell ref="C45:E45"/>
    <mergeCell ref="C46:E46"/>
    <mergeCell ref="B60:C60"/>
    <mergeCell ref="B61:C61"/>
    <mergeCell ref="B62:C62"/>
    <mergeCell ref="C20:E20"/>
    <mergeCell ref="C22:E22"/>
    <mergeCell ref="C23:E23"/>
    <mergeCell ref="C36:E36"/>
    <mergeCell ref="C37:E37"/>
    <mergeCell ref="C30:E30"/>
    <mergeCell ref="C28:E28"/>
    <mergeCell ref="C29:E29"/>
    <mergeCell ref="C27:E27"/>
    <mergeCell ref="C32:E32"/>
    <mergeCell ref="C33:E33"/>
    <mergeCell ref="C34:E34"/>
    <mergeCell ref="C35:E35"/>
    <mergeCell ref="C43:E43"/>
    <mergeCell ref="C47:E47"/>
    <mergeCell ref="C38:E38"/>
    <mergeCell ref="G60:I60"/>
    <mergeCell ref="G59:H59"/>
    <mergeCell ref="B58:D58"/>
    <mergeCell ref="G58:H58"/>
    <mergeCell ref="C50:E50"/>
    <mergeCell ref="C51:E51"/>
    <mergeCell ref="C52:E52"/>
    <mergeCell ref="C53:E53"/>
    <mergeCell ref="C54:E54"/>
    <mergeCell ref="C55:E55"/>
    <mergeCell ref="C56:E56"/>
    <mergeCell ref="A8:I8"/>
    <mergeCell ref="B9:G9"/>
    <mergeCell ref="H12:I13"/>
    <mergeCell ref="H10:I11"/>
    <mergeCell ref="C14:E14"/>
  </mergeCells>
  <phoneticPr fontId="26" type="noConversion"/>
  <hyperlinks>
    <hyperlink ref="A3:I3" location="'Phiếu Giao Hàng'!A1" display="Tel : 0919.83.87.86  -  0917.496.586" xr:uid="{00000000-0004-0000-0000-000000000000}"/>
    <hyperlink ref="A5:I5" r:id="rId1" display="Website: www.banhdaiphat.com" xr:uid="{00000000-0004-0000-0000-000001000000}"/>
    <hyperlink ref="A4:I4" r:id="rId2" display="E-mail :  info@banhtrungthutructuyen.com" xr:uid="{00000000-0004-0000-0000-000002000000}"/>
  </hyperlinks>
  <pageMargins left="0.3" right="0" top="0" bottom="0" header="0" footer="0"/>
  <pageSetup paperSize="9" scale="76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69"/>
  <sheetViews>
    <sheetView topLeftCell="A33" zoomScaleNormal="100" workbookViewId="0">
      <selection activeCell="C42" sqref="C42:E42"/>
    </sheetView>
  </sheetViews>
  <sheetFormatPr defaultColWidth="9" defaultRowHeight="13.2" x14ac:dyDescent="0.25"/>
  <cols>
    <col min="1" max="1" width="3.44140625" style="12" customWidth="1"/>
    <col min="2" max="2" width="9.33203125" style="12" customWidth="1"/>
    <col min="3" max="3" width="20.6640625" style="12" customWidth="1"/>
    <col min="4" max="4" width="21.88671875" style="12" customWidth="1"/>
    <col min="5" max="5" width="15.109375" style="12" customWidth="1"/>
    <col min="6" max="6" width="16.44140625" style="12" customWidth="1"/>
    <col min="7" max="7" width="11.21875" style="12" customWidth="1"/>
    <col min="8" max="8" width="9.44140625" style="12" bestFit="1" customWidth="1"/>
    <col min="9" max="9" width="16.5546875" style="12" bestFit="1" customWidth="1"/>
    <col min="10" max="16384" width="9" style="12"/>
  </cols>
  <sheetData>
    <row r="1" spans="1:9" ht="24" customHeight="1" x14ac:dyDescent="0.3">
      <c r="A1" s="131" t="s">
        <v>22</v>
      </c>
      <c r="B1" s="131"/>
      <c r="C1" s="131"/>
      <c r="D1" s="131"/>
      <c r="E1" s="131"/>
      <c r="F1" s="131"/>
      <c r="G1" s="131"/>
      <c r="H1" s="131"/>
      <c r="I1" s="131"/>
    </row>
    <row r="2" spans="1:9" x14ac:dyDescent="0.25">
      <c r="A2" s="132" t="s">
        <v>78</v>
      </c>
      <c r="B2" s="132"/>
      <c r="C2" s="132"/>
      <c r="D2" s="132"/>
      <c r="E2" s="132"/>
      <c r="F2" s="132"/>
      <c r="G2" s="132"/>
      <c r="H2" s="132"/>
      <c r="I2" s="132"/>
    </row>
    <row r="3" spans="1:9" ht="15" x14ac:dyDescent="0.25">
      <c r="A3" s="150" t="s">
        <v>88</v>
      </c>
      <c r="B3" s="150"/>
      <c r="C3" s="150"/>
      <c r="D3" s="150"/>
      <c r="E3" s="150"/>
      <c r="F3" s="150"/>
      <c r="G3" s="150"/>
      <c r="H3" s="150"/>
      <c r="I3" s="150"/>
    </row>
    <row r="4" spans="1:9" x14ac:dyDescent="0.25">
      <c r="A4" s="134" t="s">
        <v>79</v>
      </c>
      <c r="B4" s="134"/>
      <c r="C4" s="134"/>
      <c r="D4" s="134"/>
      <c r="E4" s="134"/>
      <c r="F4" s="134"/>
      <c r="G4" s="134"/>
      <c r="H4" s="134"/>
      <c r="I4" s="134"/>
    </row>
    <row r="5" spans="1:9" x14ac:dyDescent="0.25">
      <c r="A5" s="134" t="s">
        <v>21</v>
      </c>
      <c r="B5" s="134"/>
      <c r="C5" s="134"/>
      <c r="D5" s="134"/>
      <c r="E5" s="134"/>
      <c r="F5" s="134"/>
      <c r="G5" s="134"/>
      <c r="H5" s="134"/>
      <c r="I5" s="134"/>
    </row>
    <row r="6" spans="1:9" x14ac:dyDescent="0.25">
      <c r="A6" s="1"/>
      <c r="B6" s="1"/>
      <c r="C6" s="1"/>
      <c r="D6" s="1"/>
      <c r="E6" s="132"/>
      <c r="F6" s="132"/>
      <c r="G6" s="132"/>
      <c r="H6" s="6"/>
      <c r="I6" s="2"/>
    </row>
    <row r="7" spans="1:9" x14ac:dyDescent="0.25">
      <c r="A7" s="1"/>
      <c r="B7" s="1"/>
      <c r="C7" s="1"/>
      <c r="D7" s="1"/>
      <c r="E7" s="1"/>
      <c r="F7" s="3"/>
      <c r="G7" s="3"/>
      <c r="H7" s="6"/>
      <c r="I7" s="2"/>
    </row>
    <row r="8" spans="1:9" ht="24" customHeight="1" x14ac:dyDescent="0.25">
      <c r="A8" s="100" t="s">
        <v>75</v>
      </c>
      <c r="B8" s="100"/>
      <c r="C8" s="100"/>
      <c r="D8" s="100"/>
      <c r="E8" s="100"/>
      <c r="F8" s="100"/>
      <c r="G8" s="100"/>
      <c r="H8" s="100"/>
      <c r="I8" s="100"/>
    </row>
    <row r="9" spans="1:9" x14ac:dyDescent="0.25">
      <c r="A9" s="4"/>
      <c r="B9" s="146"/>
      <c r="C9" s="146"/>
      <c r="D9" s="146"/>
      <c r="E9" s="146"/>
      <c r="F9" s="146"/>
      <c r="G9" s="146"/>
      <c r="H9" s="7"/>
      <c r="I9" s="5"/>
    </row>
    <row r="10" spans="1:9" s="24" customFormat="1" ht="22.5" customHeight="1" x14ac:dyDescent="0.25">
      <c r="A10" s="147" t="s">
        <v>16</v>
      </c>
      <c r="B10" s="147"/>
      <c r="C10" s="148">
        <f>'Đơn Đặt Hàng'!F63</f>
        <v>0</v>
      </c>
      <c r="D10" s="148"/>
      <c r="E10" s="148"/>
      <c r="F10" s="22"/>
      <c r="G10" s="23"/>
      <c r="H10" s="25"/>
      <c r="I10" s="25"/>
    </row>
    <row r="11" spans="1:9" s="24" customFormat="1" ht="33.6" customHeight="1" x14ac:dyDescent="0.25">
      <c r="A11" s="147" t="s">
        <v>17</v>
      </c>
      <c r="B11" s="147"/>
      <c r="C11" s="149">
        <f>'Đơn Đặt Hàng'!F64</f>
        <v>0</v>
      </c>
      <c r="D11" s="149"/>
      <c r="E11" s="149"/>
      <c r="F11" s="68" t="s">
        <v>7</v>
      </c>
      <c r="G11" s="145">
        <f>'Đơn Đặt Hàng'!F67</f>
        <v>0</v>
      </c>
      <c r="H11" s="145"/>
      <c r="I11" s="145"/>
    </row>
    <row r="12" spans="1:9" s="24" customFormat="1" ht="22.5" customHeight="1" x14ac:dyDescent="0.25">
      <c r="A12" s="147" t="s">
        <v>18</v>
      </c>
      <c r="B12" s="147"/>
      <c r="C12" s="148">
        <f>'Đơn Đặt Hàng'!F65</f>
        <v>0</v>
      </c>
      <c r="D12" s="148"/>
      <c r="E12" s="148"/>
      <c r="F12" s="69" t="s">
        <v>10</v>
      </c>
      <c r="G12" s="145">
        <f>'Đơn Đặt Hàng'!F66</f>
        <v>0</v>
      </c>
      <c r="H12" s="145"/>
      <c r="I12" s="145"/>
    </row>
    <row r="13" spans="1:9" ht="19.8" customHeight="1" x14ac:dyDescent="0.25">
      <c r="A13" s="151"/>
      <c r="B13" s="151"/>
      <c r="C13" s="151"/>
      <c r="D13" s="151"/>
      <c r="E13" s="151"/>
      <c r="F13" s="151"/>
      <c r="G13" s="151"/>
      <c r="H13" s="151"/>
      <c r="I13" s="151"/>
    </row>
    <row r="14" spans="1:9" s="13" customFormat="1" ht="39.75" customHeight="1" x14ac:dyDescent="0.25">
      <c r="A14" s="35" t="s">
        <v>0</v>
      </c>
      <c r="B14" s="35" t="s">
        <v>93</v>
      </c>
      <c r="C14" s="152" t="s">
        <v>84</v>
      </c>
      <c r="D14" s="152"/>
      <c r="E14" s="152"/>
      <c r="F14" s="35" t="s">
        <v>85</v>
      </c>
      <c r="G14" s="17" t="s">
        <v>86</v>
      </c>
      <c r="H14" s="16" t="s">
        <v>94</v>
      </c>
      <c r="I14" s="17" t="s">
        <v>87</v>
      </c>
    </row>
    <row r="15" spans="1:9" ht="23.4" customHeight="1" x14ac:dyDescent="0.25">
      <c r="A15" s="73">
        <v>1</v>
      </c>
      <c r="B15" s="74" t="s">
        <v>55</v>
      </c>
      <c r="C15" s="135" t="s">
        <v>23</v>
      </c>
      <c r="D15" s="121"/>
      <c r="E15" s="122"/>
      <c r="F15" s="75">
        <v>3</v>
      </c>
      <c r="G15" s="76">
        <v>123000</v>
      </c>
      <c r="H15" s="98">
        <f>'Đơn Đặt Hàng'!H15</f>
        <v>0</v>
      </c>
      <c r="I15" s="99">
        <f t="shared" ref="I15" si="0">G15*H15</f>
        <v>0</v>
      </c>
    </row>
    <row r="16" spans="1:9" ht="23.4" customHeight="1" x14ac:dyDescent="0.25">
      <c r="A16" s="73">
        <v>2</v>
      </c>
      <c r="B16" s="74" t="s">
        <v>56</v>
      </c>
      <c r="C16" s="135" t="s">
        <v>24</v>
      </c>
      <c r="D16" s="121"/>
      <c r="E16" s="122"/>
      <c r="F16" s="75">
        <v>3</v>
      </c>
      <c r="G16" s="76">
        <v>127000</v>
      </c>
      <c r="H16" s="98">
        <f>'Đơn Đặt Hàng'!H16</f>
        <v>0</v>
      </c>
      <c r="I16" s="99">
        <f t="shared" ref="I16:I55" si="1">G16*H16</f>
        <v>0</v>
      </c>
    </row>
    <row r="17" spans="1:11" ht="23.4" customHeight="1" x14ac:dyDescent="0.25">
      <c r="A17" s="73">
        <v>3</v>
      </c>
      <c r="B17" s="74" t="s">
        <v>57</v>
      </c>
      <c r="C17" s="135" t="s">
        <v>25</v>
      </c>
      <c r="D17" s="121"/>
      <c r="E17" s="122"/>
      <c r="F17" s="75">
        <v>3</v>
      </c>
      <c r="G17" s="76">
        <v>123000</v>
      </c>
      <c r="H17" s="98">
        <f>'Đơn Đặt Hàng'!H17</f>
        <v>0</v>
      </c>
      <c r="I17" s="99">
        <f t="shared" si="1"/>
        <v>0</v>
      </c>
    </row>
    <row r="18" spans="1:11" ht="23.4" customHeight="1" x14ac:dyDescent="0.3">
      <c r="A18" s="73">
        <v>4</v>
      </c>
      <c r="B18" s="74" t="s">
        <v>58</v>
      </c>
      <c r="C18" s="135" t="s">
        <v>26</v>
      </c>
      <c r="D18" s="121"/>
      <c r="E18" s="122"/>
      <c r="F18" s="75">
        <v>3</v>
      </c>
      <c r="G18" s="76">
        <v>123000</v>
      </c>
      <c r="H18" s="98">
        <f>'Đơn Đặt Hàng'!H18</f>
        <v>0</v>
      </c>
      <c r="I18" s="99">
        <f t="shared" si="1"/>
        <v>0</v>
      </c>
      <c r="K18" s="21"/>
    </row>
    <row r="19" spans="1:11" ht="23.4" customHeight="1" x14ac:dyDescent="0.25">
      <c r="A19" s="73">
        <v>5</v>
      </c>
      <c r="B19" s="74" t="s">
        <v>59</v>
      </c>
      <c r="C19" s="135" t="s">
        <v>27</v>
      </c>
      <c r="D19" s="121"/>
      <c r="E19" s="122"/>
      <c r="F19" s="75">
        <v>3</v>
      </c>
      <c r="G19" s="76">
        <v>123000</v>
      </c>
      <c r="H19" s="98">
        <f>'Đơn Đặt Hàng'!H19</f>
        <v>0</v>
      </c>
      <c r="I19" s="99">
        <f t="shared" si="1"/>
        <v>0</v>
      </c>
    </row>
    <row r="20" spans="1:11" ht="23.4" customHeight="1" x14ac:dyDescent="0.25">
      <c r="A20" s="84">
        <v>6</v>
      </c>
      <c r="B20" s="85" t="s">
        <v>60</v>
      </c>
      <c r="C20" s="123" t="s">
        <v>28</v>
      </c>
      <c r="D20" s="124"/>
      <c r="E20" s="125"/>
      <c r="F20" s="86">
        <v>2</v>
      </c>
      <c r="G20" s="87">
        <v>189000</v>
      </c>
      <c r="H20" s="98">
        <f>'Đơn Đặt Hàng'!H20</f>
        <v>0</v>
      </c>
      <c r="I20" s="99">
        <f t="shared" si="1"/>
        <v>0</v>
      </c>
    </row>
    <row r="21" spans="1:11" ht="23.4" customHeight="1" x14ac:dyDescent="0.25">
      <c r="A21" s="84">
        <v>7</v>
      </c>
      <c r="B21" s="85" t="s">
        <v>61</v>
      </c>
      <c r="C21" s="123" t="s">
        <v>29</v>
      </c>
      <c r="D21" s="124"/>
      <c r="E21" s="125"/>
      <c r="F21" s="86">
        <v>6</v>
      </c>
      <c r="G21" s="87">
        <v>250000</v>
      </c>
      <c r="H21" s="98">
        <f>'Đơn Đặt Hàng'!H21</f>
        <v>0</v>
      </c>
      <c r="I21" s="99">
        <f t="shared" si="1"/>
        <v>0</v>
      </c>
    </row>
    <row r="22" spans="1:11" ht="23.4" customHeight="1" x14ac:dyDescent="0.25">
      <c r="A22" s="84">
        <v>8</v>
      </c>
      <c r="B22" s="85" t="s">
        <v>62</v>
      </c>
      <c r="C22" s="123" t="s">
        <v>30</v>
      </c>
      <c r="D22" s="124"/>
      <c r="E22" s="125"/>
      <c r="F22" s="86">
        <v>6</v>
      </c>
      <c r="G22" s="87">
        <v>226000</v>
      </c>
      <c r="H22" s="98">
        <f>'Đơn Đặt Hàng'!H22</f>
        <v>0</v>
      </c>
      <c r="I22" s="99">
        <f t="shared" si="1"/>
        <v>0</v>
      </c>
    </row>
    <row r="23" spans="1:11" ht="23.4" customHeight="1" x14ac:dyDescent="0.25">
      <c r="A23" s="84">
        <v>9</v>
      </c>
      <c r="B23" s="85" t="s">
        <v>63</v>
      </c>
      <c r="C23" s="123" t="s">
        <v>31</v>
      </c>
      <c r="D23" s="124"/>
      <c r="E23" s="125"/>
      <c r="F23" s="86">
        <v>6</v>
      </c>
      <c r="G23" s="87">
        <v>250000</v>
      </c>
      <c r="H23" s="98">
        <f>'Đơn Đặt Hàng'!H23</f>
        <v>0</v>
      </c>
      <c r="I23" s="99">
        <f t="shared" si="1"/>
        <v>0</v>
      </c>
    </row>
    <row r="24" spans="1:11" ht="23.4" customHeight="1" x14ac:dyDescent="0.25">
      <c r="A24" s="84">
        <v>10</v>
      </c>
      <c r="B24" s="85" t="s">
        <v>64</v>
      </c>
      <c r="C24" s="123" t="s">
        <v>32</v>
      </c>
      <c r="D24" s="124"/>
      <c r="E24" s="125"/>
      <c r="F24" s="86">
        <v>2</v>
      </c>
      <c r="G24" s="87">
        <v>199000</v>
      </c>
      <c r="H24" s="98">
        <f>'Đơn Đặt Hàng'!H24</f>
        <v>0</v>
      </c>
      <c r="I24" s="99">
        <f t="shared" si="1"/>
        <v>0</v>
      </c>
    </row>
    <row r="25" spans="1:11" ht="23.4" customHeight="1" x14ac:dyDescent="0.25">
      <c r="A25" s="81">
        <v>11</v>
      </c>
      <c r="B25" s="88" t="s">
        <v>65</v>
      </c>
      <c r="C25" s="112" t="s">
        <v>33</v>
      </c>
      <c r="D25" s="113"/>
      <c r="E25" s="114"/>
      <c r="F25" s="82">
        <v>9</v>
      </c>
      <c r="G25" s="83">
        <v>349000</v>
      </c>
      <c r="H25" s="98">
        <f>'Đơn Đặt Hàng'!H25</f>
        <v>0</v>
      </c>
      <c r="I25" s="99">
        <f t="shared" si="1"/>
        <v>0</v>
      </c>
    </row>
    <row r="26" spans="1:11" s="14" customFormat="1" ht="23.4" customHeight="1" x14ac:dyDescent="0.25">
      <c r="A26" s="81">
        <v>12</v>
      </c>
      <c r="B26" s="88" t="s">
        <v>66</v>
      </c>
      <c r="C26" s="112" t="s">
        <v>34</v>
      </c>
      <c r="D26" s="113"/>
      <c r="E26" s="114"/>
      <c r="F26" s="82">
        <v>5</v>
      </c>
      <c r="G26" s="83">
        <v>730000</v>
      </c>
      <c r="H26" s="98">
        <f>'Đơn Đặt Hàng'!H26</f>
        <v>0</v>
      </c>
      <c r="I26" s="99">
        <f t="shared" si="1"/>
        <v>0</v>
      </c>
    </row>
    <row r="27" spans="1:11" ht="23.4" customHeight="1" x14ac:dyDescent="0.25">
      <c r="A27" s="81">
        <v>13</v>
      </c>
      <c r="B27" s="88" t="s">
        <v>67</v>
      </c>
      <c r="C27" s="112" t="s">
        <v>35</v>
      </c>
      <c r="D27" s="113"/>
      <c r="E27" s="114"/>
      <c r="F27" s="82">
        <v>4</v>
      </c>
      <c r="G27" s="83">
        <v>378000</v>
      </c>
      <c r="H27" s="98">
        <f>'Đơn Đặt Hàng'!H27</f>
        <v>0</v>
      </c>
      <c r="I27" s="99">
        <f t="shared" si="1"/>
        <v>0</v>
      </c>
    </row>
    <row r="28" spans="1:11" ht="23.4" customHeight="1" x14ac:dyDescent="0.25">
      <c r="A28" s="81">
        <v>14</v>
      </c>
      <c r="B28" s="88" t="s">
        <v>68</v>
      </c>
      <c r="C28" s="112" t="s">
        <v>36</v>
      </c>
      <c r="D28" s="113"/>
      <c r="E28" s="114"/>
      <c r="F28" s="82">
        <v>5</v>
      </c>
      <c r="G28" s="83">
        <v>694000</v>
      </c>
      <c r="H28" s="98">
        <f>'Đơn Đặt Hàng'!H28</f>
        <v>0</v>
      </c>
      <c r="I28" s="99">
        <f t="shared" si="1"/>
        <v>0</v>
      </c>
    </row>
    <row r="29" spans="1:11" ht="23.4" customHeight="1" x14ac:dyDescent="0.25">
      <c r="A29" s="81">
        <v>15</v>
      </c>
      <c r="B29" s="88" t="s">
        <v>69</v>
      </c>
      <c r="C29" s="112" t="s">
        <v>37</v>
      </c>
      <c r="D29" s="113"/>
      <c r="E29" s="114"/>
      <c r="F29" s="82">
        <v>4</v>
      </c>
      <c r="G29" s="83">
        <v>398000</v>
      </c>
      <c r="H29" s="98">
        <f>'Đơn Đặt Hàng'!H29</f>
        <v>0</v>
      </c>
      <c r="I29" s="99">
        <f t="shared" si="1"/>
        <v>0</v>
      </c>
    </row>
    <row r="30" spans="1:11" ht="23.4" customHeight="1" x14ac:dyDescent="0.25">
      <c r="A30" s="81">
        <v>16</v>
      </c>
      <c r="B30" s="88" t="s">
        <v>70</v>
      </c>
      <c r="C30" s="112" t="s">
        <v>38</v>
      </c>
      <c r="D30" s="113"/>
      <c r="E30" s="114"/>
      <c r="F30" s="82">
        <v>8</v>
      </c>
      <c r="G30" s="83">
        <v>592000</v>
      </c>
      <c r="H30" s="98">
        <f>'Đơn Đặt Hàng'!H30</f>
        <v>0</v>
      </c>
      <c r="I30" s="99">
        <f t="shared" si="1"/>
        <v>0</v>
      </c>
    </row>
    <row r="31" spans="1:11" ht="23.4" customHeight="1" x14ac:dyDescent="0.25">
      <c r="A31" s="73">
        <v>17</v>
      </c>
      <c r="B31" s="90" t="s">
        <v>71</v>
      </c>
      <c r="C31" s="120" t="s">
        <v>39</v>
      </c>
      <c r="D31" s="121"/>
      <c r="E31" s="122"/>
      <c r="F31" s="75">
        <v>12</v>
      </c>
      <c r="G31" s="77">
        <v>472000</v>
      </c>
      <c r="H31" s="98">
        <f>'Đơn Đặt Hàng'!H31</f>
        <v>0</v>
      </c>
      <c r="I31" s="99">
        <f t="shared" si="1"/>
        <v>0</v>
      </c>
    </row>
    <row r="32" spans="1:11" ht="23.4" customHeight="1" x14ac:dyDescent="0.25">
      <c r="A32" s="73">
        <v>18</v>
      </c>
      <c r="B32" s="90" t="s">
        <v>72</v>
      </c>
      <c r="C32" s="120" t="s">
        <v>40</v>
      </c>
      <c r="D32" s="121"/>
      <c r="E32" s="122"/>
      <c r="F32" s="75">
        <v>8</v>
      </c>
      <c r="G32" s="77">
        <v>449000</v>
      </c>
      <c r="H32" s="98">
        <f>'Đơn Đặt Hàng'!H32</f>
        <v>0</v>
      </c>
      <c r="I32" s="99">
        <f t="shared" si="1"/>
        <v>0</v>
      </c>
    </row>
    <row r="33" spans="1:9" ht="23.4" customHeight="1" x14ac:dyDescent="0.25">
      <c r="A33" s="73">
        <v>19</v>
      </c>
      <c r="B33" s="90" t="s">
        <v>73</v>
      </c>
      <c r="C33" s="120" t="s">
        <v>41</v>
      </c>
      <c r="D33" s="121"/>
      <c r="E33" s="122"/>
      <c r="F33" s="75">
        <v>12</v>
      </c>
      <c r="G33" s="77">
        <v>496000</v>
      </c>
      <c r="H33" s="98">
        <f>'Đơn Đặt Hàng'!H33</f>
        <v>0</v>
      </c>
      <c r="I33" s="99">
        <f t="shared" si="1"/>
        <v>0</v>
      </c>
    </row>
    <row r="34" spans="1:9" ht="23.4" customHeight="1" x14ac:dyDescent="0.25">
      <c r="A34" s="73">
        <v>20</v>
      </c>
      <c r="B34" s="91">
        <v>388</v>
      </c>
      <c r="C34" s="120" t="s">
        <v>80</v>
      </c>
      <c r="D34" s="121"/>
      <c r="E34" s="122"/>
      <c r="F34" s="75">
        <v>8</v>
      </c>
      <c r="G34" s="77">
        <v>482000</v>
      </c>
      <c r="H34" s="98">
        <f>'Đơn Đặt Hàng'!H34</f>
        <v>0</v>
      </c>
      <c r="I34" s="99">
        <f t="shared" si="1"/>
        <v>0</v>
      </c>
    </row>
    <row r="35" spans="1:9" ht="23.4" customHeight="1" x14ac:dyDescent="0.25">
      <c r="A35" s="73">
        <v>21</v>
      </c>
      <c r="B35" s="91">
        <v>501</v>
      </c>
      <c r="C35" s="120" t="s">
        <v>42</v>
      </c>
      <c r="D35" s="126"/>
      <c r="E35" s="127"/>
      <c r="F35" s="75">
        <v>8</v>
      </c>
      <c r="G35" s="77">
        <v>498000</v>
      </c>
      <c r="H35" s="98">
        <f>'Đơn Đặt Hàng'!H35</f>
        <v>0</v>
      </c>
      <c r="I35" s="99">
        <f t="shared" si="1"/>
        <v>0</v>
      </c>
    </row>
    <row r="36" spans="1:9" ht="23.4" customHeight="1" x14ac:dyDescent="0.25">
      <c r="A36" s="73">
        <v>22</v>
      </c>
      <c r="B36" s="91">
        <v>502</v>
      </c>
      <c r="C36" s="120" t="s">
        <v>90</v>
      </c>
      <c r="D36" s="126"/>
      <c r="E36" s="127"/>
      <c r="F36" s="75">
        <v>4</v>
      </c>
      <c r="G36" s="77">
        <v>242000</v>
      </c>
      <c r="H36" s="98">
        <f>'Đơn Đặt Hàng'!H36</f>
        <v>0</v>
      </c>
      <c r="I36" s="99">
        <f t="shared" si="1"/>
        <v>0</v>
      </c>
    </row>
    <row r="37" spans="1:9" ht="23.4" customHeight="1" x14ac:dyDescent="0.25">
      <c r="A37" s="81">
        <v>23</v>
      </c>
      <c r="B37" s="89">
        <v>601</v>
      </c>
      <c r="C37" s="112" t="s">
        <v>43</v>
      </c>
      <c r="D37" s="113"/>
      <c r="E37" s="114"/>
      <c r="F37" s="82">
        <v>11</v>
      </c>
      <c r="G37" s="83">
        <v>699000</v>
      </c>
      <c r="H37" s="98">
        <f>'Đơn Đặt Hàng'!H37</f>
        <v>0</v>
      </c>
      <c r="I37" s="99">
        <f t="shared" si="1"/>
        <v>0</v>
      </c>
    </row>
    <row r="38" spans="1:9" ht="23.4" customHeight="1" x14ac:dyDescent="0.25">
      <c r="A38" s="81">
        <v>24</v>
      </c>
      <c r="B38" s="89">
        <v>602</v>
      </c>
      <c r="C38" s="112" t="s">
        <v>44</v>
      </c>
      <c r="D38" s="113"/>
      <c r="E38" s="114"/>
      <c r="F38" s="82">
        <v>11</v>
      </c>
      <c r="G38" s="83">
        <v>673000</v>
      </c>
      <c r="H38" s="98">
        <f>'Đơn Đặt Hàng'!H38</f>
        <v>0</v>
      </c>
      <c r="I38" s="99">
        <f t="shared" si="1"/>
        <v>0</v>
      </c>
    </row>
    <row r="39" spans="1:9" ht="23.4" customHeight="1" x14ac:dyDescent="0.25">
      <c r="A39" s="81">
        <v>25</v>
      </c>
      <c r="B39" s="89">
        <v>603</v>
      </c>
      <c r="C39" s="112" t="s">
        <v>45</v>
      </c>
      <c r="D39" s="113"/>
      <c r="E39" s="114"/>
      <c r="F39" s="82">
        <v>11</v>
      </c>
      <c r="G39" s="83">
        <v>652000</v>
      </c>
      <c r="H39" s="98">
        <f>'Đơn Đặt Hàng'!H39</f>
        <v>0</v>
      </c>
      <c r="I39" s="99">
        <f t="shared" si="1"/>
        <v>0</v>
      </c>
    </row>
    <row r="40" spans="1:9" ht="23.4" customHeight="1" x14ac:dyDescent="0.25">
      <c r="A40" s="81">
        <v>26</v>
      </c>
      <c r="B40" s="89">
        <v>604</v>
      </c>
      <c r="C40" s="112" t="s">
        <v>76</v>
      </c>
      <c r="D40" s="113"/>
      <c r="E40" s="114"/>
      <c r="F40" s="82">
        <v>9</v>
      </c>
      <c r="G40" s="83">
        <v>519000</v>
      </c>
      <c r="H40" s="98">
        <f>'Đơn Đặt Hàng'!H40</f>
        <v>0</v>
      </c>
      <c r="I40" s="99">
        <f t="shared" si="1"/>
        <v>0</v>
      </c>
    </row>
    <row r="41" spans="1:9" ht="23.4" customHeight="1" x14ac:dyDescent="0.25">
      <c r="A41" s="81">
        <v>27</v>
      </c>
      <c r="B41" s="94">
        <v>700</v>
      </c>
      <c r="C41" s="112" t="s">
        <v>95</v>
      </c>
      <c r="D41" s="113"/>
      <c r="E41" s="114"/>
      <c r="F41" s="82">
        <v>8</v>
      </c>
      <c r="G41" s="83">
        <v>826000</v>
      </c>
      <c r="H41" s="98">
        <f>'Đơn Đặt Hàng'!H41</f>
        <v>0</v>
      </c>
      <c r="I41" s="99">
        <f t="shared" si="1"/>
        <v>0</v>
      </c>
    </row>
    <row r="42" spans="1:9" ht="23.4" customHeight="1" x14ac:dyDescent="0.25">
      <c r="A42" s="81">
        <v>28</v>
      </c>
      <c r="B42" s="94">
        <v>701</v>
      </c>
      <c r="C42" s="112" t="s">
        <v>81</v>
      </c>
      <c r="D42" s="113"/>
      <c r="E42" s="114"/>
      <c r="F42" s="82">
        <v>5</v>
      </c>
      <c r="G42" s="83">
        <v>801000</v>
      </c>
      <c r="H42" s="98">
        <f>'Đơn Đặt Hàng'!H42</f>
        <v>0</v>
      </c>
      <c r="I42" s="99">
        <f t="shared" si="1"/>
        <v>0</v>
      </c>
    </row>
    <row r="43" spans="1:9" ht="23.4" customHeight="1" x14ac:dyDescent="0.25">
      <c r="A43" s="78">
        <v>29</v>
      </c>
      <c r="B43" s="93">
        <v>801</v>
      </c>
      <c r="C43" s="109" t="s">
        <v>46</v>
      </c>
      <c r="D43" s="110"/>
      <c r="E43" s="111"/>
      <c r="F43" s="79">
        <v>12</v>
      </c>
      <c r="G43" s="80">
        <v>1199000</v>
      </c>
      <c r="H43" s="98">
        <f>'Đơn Đặt Hàng'!H43</f>
        <v>0</v>
      </c>
      <c r="I43" s="99">
        <f t="shared" si="1"/>
        <v>0</v>
      </c>
    </row>
    <row r="44" spans="1:9" ht="23.4" customHeight="1" x14ac:dyDescent="0.25">
      <c r="A44" s="78">
        <v>30</v>
      </c>
      <c r="B44" s="92">
        <v>802</v>
      </c>
      <c r="C44" s="109" t="s">
        <v>47</v>
      </c>
      <c r="D44" s="110"/>
      <c r="E44" s="111"/>
      <c r="F44" s="79">
        <v>14</v>
      </c>
      <c r="G44" s="80">
        <v>1119000</v>
      </c>
      <c r="H44" s="98">
        <f>'Đơn Đặt Hàng'!H44</f>
        <v>0</v>
      </c>
      <c r="I44" s="99">
        <f t="shared" si="1"/>
        <v>0</v>
      </c>
    </row>
    <row r="45" spans="1:9" ht="23.4" customHeight="1" x14ac:dyDescent="0.25">
      <c r="A45" s="78">
        <v>31</v>
      </c>
      <c r="B45" s="92">
        <v>803</v>
      </c>
      <c r="C45" s="109" t="s">
        <v>77</v>
      </c>
      <c r="D45" s="110"/>
      <c r="E45" s="111"/>
      <c r="F45" s="79">
        <v>12</v>
      </c>
      <c r="G45" s="80">
        <v>1466000</v>
      </c>
      <c r="H45" s="98">
        <f>'Đơn Đặt Hàng'!H45</f>
        <v>0</v>
      </c>
      <c r="I45" s="99">
        <f t="shared" si="1"/>
        <v>0</v>
      </c>
    </row>
    <row r="46" spans="1:9" ht="23.4" customHeight="1" x14ac:dyDescent="0.25">
      <c r="A46" s="78">
        <v>32</v>
      </c>
      <c r="B46" s="92">
        <v>804</v>
      </c>
      <c r="C46" s="109" t="s">
        <v>91</v>
      </c>
      <c r="D46" s="110"/>
      <c r="E46" s="111"/>
      <c r="F46" s="79">
        <v>5</v>
      </c>
      <c r="G46" s="80">
        <v>1420000</v>
      </c>
      <c r="H46" s="98">
        <f>'Đơn Đặt Hàng'!H46</f>
        <v>0</v>
      </c>
      <c r="I46" s="99">
        <f t="shared" si="1"/>
        <v>0</v>
      </c>
    </row>
    <row r="47" spans="1:9" ht="23.4" customHeight="1" x14ac:dyDescent="0.25">
      <c r="A47" s="78">
        <v>33</v>
      </c>
      <c r="B47" s="78">
        <v>810</v>
      </c>
      <c r="C47" s="109" t="s">
        <v>48</v>
      </c>
      <c r="D47" s="110"/>
      <c r="E47" s="111"/>
      <c r="F47" s="79">
        <v>9</v>
      </c>
      <c r="G47" s="80">
        <v>540000</v>
      </c>
      <c r="H47" s="98">
        <f>'Đơn Đặt Hàng'!H47</f>
        <v>0</v>
      </c>
      <c r="I47" s="99">
        <f t="shared" si="1"/>
        <v>0</v>
      </c>
    </row>
    <row r="48" spans="1:9" ht="23.4" customHeight="1" x14ac:dyDescent="0.25">
      <c r="A48" s="78">
        <v>34</v>
      </c>
      <c r="B48" s="92">
        <v>880</v>
      </c>
      <c r="C48" s="109" t="s">
        <v>49</v>
      </c>
      <c r="D48" s="118"/>
      <c r="E48" s="119"/>
      <c r="F48" s="79">
        <v>11</v>
      </c>
      <c r="G48" s="80">
        <v>673000</v>
      </c>
      <c r="H48" s="98">
        <f>'Đơn Đặt Hàng'!H48</f>
        <v>0</v>
      </c>
      <c r="I48" s="99">
        <f t="shared" si="1"/>
        <v>0</v>
      </c>
    </row>
    <row r="49" spans="1:9" ht="23.4" customHeight="1" x14ac:dyDescent="0.25">
      <c r="A49" s="78">
        <v>35</v>
      </c>
      <c r="B49" s="92">
        <v>820</v>
      </c>
      <c r="C49" s="109" t="s">
        <v>92</v>
      </c>
      <c r="D49" s="118"/>
      <c r="E49" s="119"/>
      <c r="F49" s="79">
        <v>6</v>
      </c>
      <c r="G49" s="80">
        <v>540000</v>
      </c>
      <c r="H49" s="98">
        <f>'Đơn Đặt Hàng'!H49</f>
        <v>0</v>
      </c>
      <c r="I49" s="99">
        <f t="shared" si="1"/>
        <v>0</v>
      </c>
    </row>
    <row r="50" spans="1:9" ht="23.4" customHeight="1" x14ac:dyDescent="0.25">
      <c r="A50" s="78">
        <v>36</v>
      </c>
      <c r="B50" s="92">
        <v>881</v>
      </c>
      <c r="C50" s="109" t="s">
        <v>82</v>
      </c>
      <c r="D50" s="118"/>
      <c r="E50" s="119"/>
      <c r="F50" s="79">
        <v>1</v>
      </c>
      <c r="G50" s="80">
        <v>450000</v>
      </c>
      <c r="H50" s="98">
        <f>'Đơn Đặt Hàng'!H50</f>
        <v>0</v>
      </c>
      <c r="I50" s="99">
        <f t="shared" si="1"/>
        <v>0</v>
      </c>
    </row>
    <row r="51" spans="1:9" ht="23.4" customHeight="1" x14ac:dyDescent="0.25">
      <c r="A51" s="78">
        <v>37</v>
      </c>
      <c r="B51" s="92">
        <v>882</v>
      </c>
      <c r="C51" s="109" t="s">
        <v>50</v>
      </c>
      <c r="D51" s="118"/>
      <c r="E51" s="119"/>
      <c r="F51" s="79">
        <v>7</v>
      </c>
      <c r="G51" s="80">
        <v>652000</v>
      </c>
      <c r="H51" s="98">
        <f>'Đơn Đặt Hàng'!H51</f>
        <v>0</v>
      </c>
      <c r="I51" s="99">
        <f t="shared" si="1"/>
        <v>0</v>
      </c>
    </row>
    <row r="52" spans="1:9" ht="23.4" customHeight="1" x14ac:dyDescent="0.25">
      <c r="A52" s="73">
        <v>38</v>
      </c>
      <c r="B52" s="91">
        <v>901</v>
      </c>
      <c r="C52" s="120" t="s">
        <v>51</v>
      </c>
      <c r="D52" s="121"/>
      <c r="E52" s="122"/>
      <c r="F52" s="75">
        <v>20</v>
      </c>
      <c r="G52" s="77">
        <v>1585000</v>
      </c>
      <c r="H52" s="98">
        <f>'Đơn Đặt Hàng'!H52</f>
        <v>0</v>
      </c>
      <c r="I52" s="99">
        <f t="shared" si="1"/>
        <v>0</v>
      </c>
    </row>
    <row r="53" spans="1:9" ht="23.4" customHeight="1" x14ac:dyDescent="0.25">
      <c r="A53" s="73">
        <v>39</v>
      </c>
      <c r="B53" s="91">
        <v>902</v>
      </c>
      <c r="C53" s="120" t="s">
        <v>52</v>
      </c>
      <c r="D53" s="121"/>
      <c r="E53" s="122"/>
      <c r="F53" s="75">
        <v>21</v>
      </c>
      <c r="G53" s="77">
        <v>1388000</v>
      </c>
      <c r="H53" s="98">
        <f>'Đơn Đặt Hàng'!H53</f>
        <v>0</v>
      </c>
      <c r="I53" s="99">
        <f t="shared" si="1"/>
        <v>0</v>
      </c>
    </row>
    <row r="54" spans="1:9" ht="23.4" customHeight="1" x14ac:dyDescent="0.25">
      <c r="A54" s="73">
        <v>40</v>
      </c>
      <c r="B54" s="91">
        <v>930</v>
      </c>
      <c r="C54" s="120" t="s">
        <v>54</v>
      </c>
      <c r="D54" s="121"/>
      <c r="E54" s="122"/>
      <c r="F54" s="75">
        <v>10</v>
      </c>
      <c r="G54" s="77">
        <v>2130000</v>
      </c>
      <c r="H54" s="98">
        <f>'Đơn Đặt Hàng'!H54</f>
        <v>0</v>
      </c>
      <c r="I54" s="99">
        <f t="shared" si="1"/>
        <v>0</v>
      </c>
    </row>
    <row r="55" spans="1:9" ht="23.4" customHeight="1" x14ac:dyDescent="0.25">
      <c r="A55" s="73">
        <v>41</v>
      </c>
      <c r="B55" s="91">
        <v>990</v>
      </c>
      <c r="C55" s="120" t="s">
        <v>83</v>
      </c>
      <c r="D55" s="121"/>
      <c r="E55" s="122"/>
      <c r="F55" s="75">
        <v>6</v>
      </c>
      <c r="G55" s="77">
        <v>2234000</v>
      </c>
      <c r="H55" s="98">
        <f>'Đơn Đặt Hàng'!H55</f>
        <v>0</v>
      </c>
      <c r="I55" s="99">
        <f t="shared" si="1"/>
        <v>0</v>
      </c>
    </row>
    <row r="56" spans="1:9" ht="23.4" customHeight="1" x14ac:dyDescent="0.25">
      <c r="A56" s="73">
        <v>42</v>
      </c>
      <c r="B56" s="91">
        <v>999</v>
      </c>
      <c r="C56" s="120" t="s">
        <v>53</v>
      </c>
      <c r="D56" s="121"/>
      <c r="E56" s="122"/>
      <c r="F56" s="75">
        <v>4</v>
      </c>
      <c r="G56" s="77">
        <v>1980000</v>
      </c>
      <c r="H56" s="98">
        <f>'Đơn Đặt Hàng'!H56</f>
        <v>0</v>
      </c>
      <c r="I56" s="99">
        <f t="shared" ref="I56" si="2">G56*H56</f>
        <v>0</v>
      </c>
    </row>
    <row r="57" spans="1:9" ht="21.9" customHeight="1" x14ac:dyDescent="0.25">
      <c r="A57" s="9"/>
      <c r="B57" s="10"/>
      <c r="C57" s="10"/>
      <c r="D57" s="10"/>
      <c r="E57" s="31"/>
      <c r="F57" s="10"/>
      <c r="G57" s="32" t="s">
        <v>2</v>
      </c>
      <c r="H57" s="36">
        <f>SUM(H15:H56)</f>
        <v>0</v>
      </c>
      <c r="I57" s="11">
        <f>SUM(I15:I56)</f>
        <v>0</v>
      </c>
    </row>
    <row r="58" spans="1:9" ht="21.9" customHeight="1" x14ac:dyDescent="0.25">
      <c r="A58" s="33"/>
      <c r="B58" s="27"/>
      <c r="C58" s="27"/>
      <c r="D58" s="27"/>
      <c r="E58" s="34"/>
      <c r="F58" s="37"/>
      <c r="G58" s="156" t="s">
        <v>1</v>
      </c>
      <c r="H58" s="157"/>
      <c r="I58" s="29">
        <f>'Đơn Đặt Hàng'!I58</f>
        <v>0</v>
      </c>
    </row>
    <row r="59" spans="1:9" ht="21.9" customHeight="1" x14ac:dyDescent="0.25">
      <c r="A59" s="18"/>
      <c r="B59" s="27"/>
      <c r="C59" s="27"/>
      <c r="D59" s="27"/>
      <c r="E59" s="34"/>
      <c r="F59" s="38"/>
      <c r="G59" s="156" t="s">
        <v>3</v>
      </c>
      <c r="H59" s="157"/>
      <c r="I59" s="30">
        <f>I57*(1-I58)</f>
        <v>0</v>
      </c>
    </row>
    <row r="60" spans="1:9" ht="18" customHeight="1" x14ac:dyDescent="0.25">
      <c r="A60" s="6"/>
      <c r="B60" s="28"/>
      <c r="C60" s="28"/>
      <c r="D60" s="28"/>
      <c r="E60" s="26"/>
      <c r="F60" s="26"/>
      <c r="G60" s="26"/>
      <c r="H60" s="26"/>
      <c r="I60" s="26"/>
    </row>
    <row r="61" spans="1:9" s="20" customFormat="1" ht="18" customHeight="1" x14ac:dyDescent="0.3">
      <c r="A61" s="158" t="s">
        <v>8</v>
      </c>
      <c r="B61" s="158"/>
      <c r="C61" s="158"/>
      <c r="D61" s="158"/>
      <c r="E61" s="154" t="s">
        <v>9</v>
      </c>
      <c r="F61" s="154"/>
      <c r="G61" s="154"/>
      <c r="H61" s="154"/>
      <c r="I61" s="154"/>
    </row>
    <row r="62" spans="1:9" s="19" customFormat="1" ht="18" customHeight="1" x14ac:dyDescent="0.25">
      <c r="A62" s="159" t="s">
        <v>6</v>
      </c>
      <c r="B62" s="159"/>
      <c r="C62" s="159"/>
      <c r="D62" s="159"/>
      <c r="E62" s="155" t="s">
        <v>6</v>
      </c>
      <c r="F62" s="155"/>
      <c r="G62" s="155"/>
      <c r="H62" s="155"/>
      <c r="I62" s="155"/>
    </row>
    <row r="63" spans="1:9" ht="18" customHeight="1" x14ac:dyDescent="0.25">
      <c r="A63" s="153"/>
      <c r="B63" s="153"/>
      <c r="C63" s="153"/>
      <c r="D63" s="153"/>
      <c r="E63" s="28"/>
      <c r="F63" s="28"/>
      <c r="G63" s="28"/>
      <c r="H63" s="28"/>
      <c r="I63" s="28"/>
    </row>
    <row r="64" spans="1:9" ht="18" customHeight="1" x14ac:dyDescent="0.25">
      <c r="A64" s="6"/>
      <c r="B64" s="28"/>
      <c r="C64" s="28"/>
      <c r="D64" s="28"/>
      <c r="E64" s="28"/>
      <c r="F64" s="28"/>
      <c r="G64" s="28"/>
      <c r="H64" s="28"/>
      <c r="I64" s="28"/>
    </row>
    <row r="65" spans="1:9" ht="18" customHeight="1" x14ac:dyDescent="0.25">
      <c r="A65" s="6"/>
      <c r="B65" s="28"/>
      <c r="C65" s="28"/>
      <c r="D65" s="28"/>
      <c r="E65" s="28"/>
      <c r="F65" s="28"/>
      <c r="G65" s="28"/>
      <c r="H65" s="28"/>
      <c r="I65" s="28"/>
    </row>
    <row r="66" spans="1:9" ht="18" customHeight="1" x14ac:dyDescent="0.25">
      <c r="A66" s="6"/>
      <c r="B66" s="28"/>
      <c r="C66" s="28"/>
      <c r="D66" s="28"/>
      <c r="E66" s="28"/>
      <c r="F66" s="28"/>
      <c r="G66" s="28"/>
      <c r="H66" s="28"/>
      <c r="I66" s="28"/>
    </row>
    <row r="67" spans="1:9" ht="18" customHeight="1" x14ac:dyDescent="0.25">
      <c r="A67" s="6"/>
      <c r="B67" s="28"/>
      <c r="C67" s="28"/>
      <c r="D67" s="28"/>
      <c r="E67" s="28"/>
      <c r="F67" s="28"/>
      <c r="G67" s="28"/>
      <c r="H67" s="28"/>
      <c r="I67" s="28"/>
    </row>
    <row r="68" spans="1:9" ht="18" customHeight="1" x14ac:dyDescent="0.25">
      <c r="A68" s="6"/>
      <c r="B68" s="28"/>
      <c r="C68" s="28"/>
      <c r="D68" s="28"/>
      <c r="E68" s="28"/>
      <c r="F68" s="28"/>
      <c r="G68" s="28"/>
      <c r="H68" s="28"/>
      <c r="I68" s="28"/>
    </row>
    <row r="69" spans="1:9" ht="4.5" customHeight="1" x14ac:dyDescent="0.25">
      <c r="A69" s="6"/>
      <c r="B69" s="28"/>
      <c r="C69" s="28"/>
      <c r="D69" s="28"/>
      <c r="E69" s="28"/>
      <c r="F69" s="28"/>
      <c r="G69" s="28"/>
      <c r="H69" s="28"/>
      <c r="I69" s="28"/>
    </row>
  </sheetData>
  <autoFilter ref="A14:I59" xr:uid="{00000000-0009-0000-0000-000001000000}">
    <filterColumn colId="2" showButton="0"/>
    <filterColumn colId="3" showButton="0"/>
  </autoFilter>
  <mergeCells count="67">
    <mergeCell ref="C51:E51"/>
    <mergeCell ref="C48:E48"/>
    <mergeCell ref="C49:E49"/>
    <mergeCell ref="C50:E50"/>
    <mergeCell ref="C52:E52"/>
    <mergeCell ref="C53:E53"/>
    <mergeCell ref="C54:E54"/>
    <mergeCell ref="C55:E55"/>
    <mergeCell ref="C56:E56"/>
    <mergeCell ref="A63:D63"/>
    <mergeCell ref="E61:I61"/>
    <mergeCell ref="E62:I62"/>
    <mergeCell ref="G59:H59"/>
    <mergeCell ref="G58:H58"/>
    <mergeCell ref="A61:D61"/>
    <mergeCell ref="A62:D62"/>
    <mergeCell ref="C47:E47"/>
    <mergeCell ref="C39:E39"/>
    <mergeCell ref="C40:E40"/>
    <mergeCell ref="C31:E31"/>
    <mergeCell ref="C33:E33"/>
    <mergeCell ref="C34:E34"/>
    <mergeCell ref="C35:E35"/>
    <mergeCell ref="C36:E36"/>
    <mergeCell ref="C37:E37"/>
    <mergeCell ref="C32:E32"/>
    <mergeCell ref="C45:E45"/>
    <mergeCell ref="C46:E46"/>
    <mergeCell ref="C38:E38"/>
    <mergeCell ref="C43:E43"/>
    <mergeCell ref="C41:E41"/>
    <mergeCell ref="C42:E42"/>
    <mergeCell ref="C44:E44"/>
    <mergeCell ref="C27:E27"/>
    <mergeCell ref="C28:E28"/>
    <mergeCell ref="C29:E29"/>
    <mergeCell ref="C30:E30"/>
    <mergeCell ref="C23:E23"/>
    <mergeCell ref="C24:E24"/>
    <mergeCell ref="C25:E25"/>
    <mergeCell ref="C26:E26"/>
    <mergeCell ref="A13:I13"/>
    <mergeCell ref="C19:E19"/>
    <mergeCell ref="C20:E20"/>
    <mergeCell ref="C21:E21"/>
    <mergeCell ref="C22:E22"/>
    <mergeCell ref="C16:E16"/>
    <mergeCell ref="C18:E18"/>
    <mergeCell ref="C14:E14"/>
    <mergeCell ref="C15:E15"/>
    <mergeCell ref="C17:E17"/>
    <mergeCell ref="A1:I1"/>
    <mergeCell ref="A2:I2"/>
    <mergeCell ref="A3:I3"/>
    <mergeCell ref="A4:I4"/>
    <mergeCell ref="A5:I5"/>
    <mergeCell ref="E6:G6"/>
    <mergeCell ref="A8:I8"/>
    <mergeCell ref="G11:I11"/>
    <mergeCell ref="B9:G9"/>
    <mergeCell ref="G12:I12"/>
    <mergeCell ref="A10:B10"/>
    <mergeCell ref="A11:B11"/>
    <mergeCell ref="A12:B12"/>
    <mergeCell ref="C10:E10"/>
    <mergeCell ref="C11:E11"/>
    <mergeCell ref="C12:E12"/>
  </mergeCells>
  <phoneticPr fontId="26" type="noConversion"/>
  <hyperlinks>
    <hyperlink ref="A5:I5" r:id="rId1" display="Website: www.banhdaiphat.com" xr:uid="{00000000-0004-0000-0100-000000000000}"/>
    <hyperlink ref="A4:I4" r:id="rId2" display="E-mail :  info@banhtrungthutructuyen.com" xr:uid="{00000000-0004-0000-0100-000001000000}"/>
    <hyperlink ref="A3:I3" location="'Đơn Đặt Hàng'!A1" display="Tel : 0902 389 519" xr:uid="{00000000-0004-0000-0100-000002000000}"/>
  </hyperlinks>
  <pageMargins left="0.3" right="0" top="0" bottom="0" header="0" footer="0"/>
  <pageSetup paperSize="9" scale="76" orientation="portrait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Đơn Đặt Hàng</vt:lpstr>
      <vt:lpstr>Phiếu Giao Hàng</vt:lpstr>
      <vt:lpstr>'Đơn Đặt Hàng'!Print_Area</vt:lpstr>
      <vt:lpstr>'Phiếu Giao Hàng'!Print_Area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Việt  Cường</cp:lastModifiedBy>
  <cp:lastPrinted>2020-08-05T05:00:05Z</cp:lastPrinted>
  <dcterms:created xsi:type="dcterms:W3CDTF">2014-07-18T11:25:26Z</dcterms:created>
  <dcterms:modified xsi:type="dcterms:W3CDTF">2025-08-05T09:34:43Z</dcterms:modified>
</cp:coreProperties>
</file>